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395" yWindow="0" windowWidth="27405" windowHeight="12795" tabRatio="889"/>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<sst xmlns="http://schemas.openxmlformats.org/spreadsheetml/2006/main" count="241" uniqueCount="168">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</sst>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57150</xdr:rowOff>
    </xdr:from>
    <xdr:to>
      <xdr:col>75</xdr:col>
      <xdr:colOff>0</xdr:colOff>
      <xdr:row>61</xdr:row>
      <xdr:rowOff>142875</xdr:rowOff>
    </xdr:to>
    <xdr:sp macro="" textlink="">
      <xdr:nvSpPr>
        <xdr:cNvPr id="2" name="テキスト ボックス 1"/>
        <xdr:cNvSpPr txBox="1"/>
      </xdr:nvSpPr>
      <xdr:spPr>
        <a:xfrm>
          <a:off x="190500" y="4657725"/>
          <a:ext cx="6953250" cy="215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メイリオ" panose="020B0604030504040204" pitchFamily="50" charset="-128"/>
              <a:ea typeface="メイリオ" panose="020B0604030504040204" pitchFamily="50" charset="-128"/>
            </a:rPr>
            <a:t>３～５は、意向調査時は記載不要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tabSelected="1" view="pageBreakPreview" zoomScale="85" zoomScaleNormal="100" zoomScaleSheetLayoutView="85" workbookViewId="0">
      <selection activeCell="N58" sqref="N58:AA60"/>
    </sheetView>
  </sheetViews>
  <sheetFormatPr defaultColWidth="1.25" defaultRowHeight="6.75" customHeight="1"/>
  <cols>
    <col min="1" max="61" width="1.25" style="199"/>
    <col min="62" max="62" width="1.25" style="199" customWidth="1"/>
    <col min="63" max="65" width="1.25" style="199"/>
    <col min="66" max="66" width="1.25" style="199" customWidth="1"/>
    <col min="67" max="16384" width="1.25" style="199"/>
  </cols>
  <sheetData>
    <row r="1" spans="1:77" ht="6.75" customHeight="1">
      <c r="A1" s="265" t="s">
        <v>43</v>
      </c>
      <c r="B1" s="265"/>
      <c r="C1" s="265"/>
      <c r="D1" s="265"/>
      <c r="E1" s="265"/>
      <c r="F1" s="265"/>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65"/>
      <c r="B2" s="265"/>
      <c r="C2" s="265"/>
      <c r="D2" s="265"/>
      <c r="E2" s="265"/>
      <c r="F2" s="265"/>
      <c r="G2" s="266" t="s">
        <v>117</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198"/>
      <c r="BX2" s="198"/>
      <c r="BY2" s="198"/>
    </row>
    <row r="3" spans="1:77" ht="6.75" customHeight="1">
      <c r="A3" s="265"/>
      <c r="B3" s="265"/>
      <c r="C3" s="265"/>
      <c r="D3" s="265"/>
      <c r="E3" s="265"/>
      <c r="F3" s="265"/>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198"/>
      <c r="BX3" s="198"/>
      <c r="BY3" s="198"/>
    </row>
    <row r="4" spans="1:77" ht="6.75" customHeight="1">
      <c r="A4" s="192"/>
      <c r="B4" s="192"/>
      <c r="C4" s="192"/>
      <c r="D4" s="192"/>
      <c r="E4" s="192"/>
      <c r="F4" s="192"/>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198"/>
      <c r="BX4" s="198"/>
      <c r="BY4" s="198"/>
    </row>
    <row r="5" spans="1:77" ht="6.75" customHeight="1">
      <c r="A5" s="192"/>
      <c r="B5" s="192"/>
      <c r="C5" s="192"/>
      <c r="D5" s="192"/>
      <c r="E5" s="192"/>
      <c r="F5" s="192"/>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00"/>
      <c r="BX5" s="200"/>
      <c r="BY5" s="200"/>
    </row>
    <row r="6" spans="1:77" ht="6.75" customHeight="1">
      <c r="A6" s="192"/>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00"/>
      <c r="BO6" s="200"/>
      <c r="BP6" s="200"/>
      <c r="BQ6" s="200"/>
      <c r="BR6" s="200"/>
      <c r="BS6" s="200"/>
      <c r="BT6" s="200"/>
      <c r="BU6" s="200"/>
      <c r="BV6" s="200"/>
      <c r="BW6" s="200"/>
      <c r="BX6" s="200"/>
      <c r="BY6" s="200"/>
    </row>
    <row r="7" spans="1:77" ht="6.75" customHeight="1">
      <c r="A7" s="192"/>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1"/>
      <c r="BO7" s="201"/>
      <c r="BP7" s="201"/>
      <c r="BQ7" s="201"/>
      <c r="BR7" s="201"/>
      <c r="BS7" s="201"/>
      <c r="BT7" s="201"/>
      <c r="BU7" s="201"/>
      <c r="BV7" s="201"/>
      <c r="BW7" s="201"/>
      <c r="BX7" s="201"/>
      <c r="BY7" s="201"/>
    </row>
    <row r="8" spans="1:77" ht="6.75" customHeight="1">
      <c r="A8" s="192"/>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1"/>
      <c r="BO8" s="201"/>
      <c r="BP8" s="201"/>
      <c r="BQ8" s="201"/>
      <c r="BR8" s="201"/>
      <c r="BS8" s="201"/>
      <c r="BT8" s="201"/>
      <c r="BU8" s="201"/>
      <c r="BV8" s="201"/>
      <c r="BW8" s="201"/>
      <c r="BX8" s="201"/>
      <c r="BY8" s="201"/>
    </row>
    <row r="9" spans="1:77" ht="6.75" customHeight="1">
      <c r="A9" s="202"/>
      <c r="B9" s="439" t="s">
        <v>99</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row>
    <row r="10" spans="1:77" ht="6.75" customHeight="1">
      <c r="A10" s="202"/>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row>
    <row r="11" spans="1:77" ht="6.75" customHeight="1">
      <c r="A11" s="200"/>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row>
    <row r="12" spans="1:77" ht="6.75" customHeight="1">
      <c r="A12" s="200"/>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row>
    <row r="13" spans="1:77" ht="6.75" customHeight="1">
      <c r="A13" s="202"/>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row>
    <row r="14" spans="1:77" ht="6.75" customHeight="1">
      <c r="A14" s="200"/>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297" t="s">
        <v>2</v>
      </c>
      <c r="B16" s="297"/>
      <c r="C16" s="297"/>
      <c r="D16" s="297"/>
      <c r="E16" s="297"/>
      <c r="F16" s="297"/>
      <c r="G16" s="297"/>
      <c r="H16" s="297"/>
      <c r="I16" s="297"/>
      <c r="J16" s="297"/>
      <c r="K16" s="297"/>
      <c r="L16" s="297"/>
      <c r="M16" s="297"/>
      <c r="N16" s="297"/>
      <c r="O16" s="297"/>
      <c r="P16" s="297"/>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466" t="s">
        <v>0</v>
      </c>
      <c r="AO16" s="467"/>
      <c r="AP16" s="467"/>
      <c r="AQ16" s="467"/>
      <c r="AR16" s="467"/>
      <c r="AS16" s="467"/>
      <c r="AT16" s="467"/>
      <c r="AU16" s="467"/>
      <c r="AV16" s="467"/>
      <c r="AW16" s="467"/>
      <c r="AX16" s="467"/>
      <c r="AY16" s="468"/>
      <c r="AZ16" s="444"/>
      <c r="BA16" s="303"/>
      <c r="BB16" s="303"/>
      <c r="BC16" s="303"/>
      <c r="BD16" s="303"/>
      <c r="BE16" s="303"/>
      <c r="BF16" s="303"/>
      <c r="BG16" s="303"/>
      <c r="BH16" s="441" t="s">
        <v>13</v>
      </c>
      <c r="BI16" s="441"/>
      <c r="BJ16" s="440"/>
      <c r="BK16" s="440"/>
      <c r="BL16" s="440"/>
      <c r="BM16" s="440"/>
      <c r="BN16" s="440"/>
      <c r="BO16" s="440"/>
      <c r="BP16" s="306" t="s">
        <v>12</v>
      </c>
      <c r="BQ16" s="306"/>
      <c r="BR16" s="303"/>
      <c r="BS16" s="303"/>
      <c r="BT16" s="303"/>
      <c r="BU16" s="303"/>
      <c r="BV16" s="303"/>
      <c r="BW16" s="303"/>
      <c r="BX16" s="306" t="s">
        <v>11</v>
      </c>
      <c r="BY16" s="383"/>
    </row>
    <row r="17" spans="1:78" ht="6.75" customHeight="1">
      <c r="A17" s="297"/>
      <c r="B17" s="297"/>
      <c r="C17" s="297"/>
      <c r="D17" s="297"/>
      <c r="E17" s="297"/>
      <c r="F17" s="297"/>
      <c r="G17" s="297"/>
      <c r="H17" s="297"/>
      <c r="I17" s="297"/>
      <c r="J17" s="297"/>
      <c r="K17" s="297"/>
      <c r="L17" s="297"/>
      <c r="M17" s="297"/>
      <c r="N17" s="297"/>
      <c r="O17" s="297"/>
      <c r="P17" s="297"/>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469"/>
      <c r="AO17" s="470"/>
      <c r="AP17" s="470"/>
      <c r="AQ17" s="470"/>
      <c r="AR17" s="470"/>
      <c r="AS17" s="470"/>
      <c r="AT17" s="470"/>
      <c r="AU17" s="470"/>
      <c r="AV17" s="470"/>
      <c r="AW17" s="470"/>
      <c r="AX17" s="470"/>
      <c r="AY17" s="471"/>
      <c r="AZ17" s="323"/>
      <c r="BA17" s="304"/>
      <c r="BB17" s="304"/>
      <c r="BC17" s="304"/>
      <c r="BD17" s="304"/>
      <c r="BE17" s="304"/>
      <c r="BF17" s="304"/>
      <c r="BG17" s="304"/>
      <c r="BH17" s="442"/>
      <c r="BI17" s="442"/>
      <c r="BJ17" s="317"/>
      <c r="BK17" s="317"/>
      <c r="BL17" s="317"/>
      <c r="BM17" s="317"/>
      <c r="BN17" s="317"/>
      <c r="BO17" s="317"/>
      <c r="BP17" s="307"/>
      <c r="BQ17" s="307"/>
      <c r="BR17" s="304"/>
      <c r="BS17" s="304"/>
      <c r="BT17" s="304"/>
      <c r="BU17" s="304"/>
      <c r="BV17" s="304"/>
      <c r="BW17" s="304"/>
      <c r="BX17" s="307"/>
      <c r="BY17" s="384"/>
    </row>
    <row r="18" spans="1:78" ht="6.75" customHeight="1">
      <c r="A18" s="298"/>
      <c r="B18" s="298"/>
      <c r="C18" s="298"/>
      <c r="D18" s="298"/>
      <c r="E18" s="298"/>
      <c r="F18" s="298"/>
      <c r="G18" s="298"/>
      <c r="H18" s="298"/>
      <c r="I18" s="298"/>
      <c r="J18" s="298"/>
      <c r="K18" s="298"/>
      <c r="L18" s="298"/>
      <c r="M18" s="298"/>
      <c r="N18" s="298"/>
      <c r="O18" s="298"/>
      <c r="P18" s="298"/>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472"/>
      <c r="AO18" s="473"/>
      <c r="AP18" s="473"/>
      <c r="AQ18" s="473"/>
      <c r="AR18" s="473"/>
      <c r="AS18" s="473"/>
      <c r="AT18" s="473"/>
      <c r="AU18" s="473"/>
      <c r="AV18" s="473"/>
      <c r="AW18" s="473"/>
      <c r="AX18" s="473"/>
      <c r="AY18" s="474"/>
      <c r="AZ18" s="324"/>
      <c r="BA18" s="305"/>
      <c r="BB18" s="305"/>
      <c r="BC18" s="305"/>
      <c r="BD18" s="305"/>
      <c r="BE18" s="305"/>
      <c r="BF18" s="305"/>
      <c r="BG18" s="305"/>
      <c r="BH18" s="443"/>
      <c r="BI18" s="443"/>
      <c r="BJ18" s="359"/>
      <c r="BK18" s="359"/>
      <c r="BL18" s="359"/>
      <c r="BM18" s="359"/>
      <c r="BN18" s="359"/>
      <c r="BO18" s="359"/>
      <c r="BP18" s="308"/>
      <c r="BQ18" s="308"/>
      <c r="BR18" s="305"/>
      <c r="BS18" s="305"/>
      <c r="BT18" s="305"/>
      <c r="BU18" s="305"/>
      <c r="BV18" s="305"/>
      <c r="BW18" s="305"/>
      <c r="BX18" s="308"/>
      <c r="BY18" s="385"/>
    </row>
    <row r="19" spans="1:78" ht="9.9499999999999993" customHeight="1">
      <c r="A19" s="309" t="s">
        <v>3</v>
      </c>
      <c r="B19" s="310"/>
      <c r="C19" s="310"/>
      <c r="D19" s="310"/>
      <c r="E19" s="310"/>
      <c r="F19" s="310"/>
      <c r="G19" s="310"/>
      <c r="H19" s="310"/>
      <c r="I19" s="310"/>
      <c r="J19" s="310"/>
      <c r="K19" s="310"/>
      <c r="L19" s="310"/>
      <c r="M19" s="311"/>
      <c r="N19" s="451"/>
      <c r="O19" s="440"/>
      <c r="P19" s="440"/>
      <c r="Q19" s="356"/>
      <c r="R19" s="440"/>
      <c r="S19" s="440"/>
      <c r="T19" s="440"/>
      <c r="U19" s="440"/>
      <c r="V19" s="440"/>
      <c r="W19" s="440"/>
      <c r="X19" s="440"/>
      <c r="Y19" s="440"/>
      <c r="Z19" s="440"/>
      <c r="AA19" s="440"/>
      <c r="AB19" s="440"/>
      <c r="AC19" s="440"/>
      <c r="AD19" s="440"/>
      <c r="AE19" s="440"/>
      <c r="AF19" s="440"/>
      <c r="AG19" s="440"/>
      <c r="AH19" s="440"/>
      <c r="AI19" s="440"/>
      <c r="AJ19" s="440"/>
      <c r="AK19" s="440"/>
      <c r="AL19" s="440"/>
      <c r="AM19" s="452"/>
      <c r="AN19" s="312" t="s">
        <v>4</v>
      </c>
      <c r="AO19" s="313"/>
      <c r="AP19" s="313"/>
      <c r="AQ19" s="313"/>
      <c r="AR19" s="313"/>
      <c r="AS19" s="313"/>
      <c r="AT19" s="313"/>
      <c r="AU19" s="313"/>
      <c r="AV19" s="313"/>
      <c r="AW19" s="313"/>
      <c r="AX19" s="313"/>
      <c r="AY19" s="314"/>
      <c r="AZ19" s="315" t="s">
        <v>6</v>
      </c>
      <c r="BA19" s="316"/>
      <c r="BB19" s="317"/>
      <c r="BC19" s="317"/>
      <c r="BD19" s="317"/>
      <c r="BE19" s="317"/>
      <c r="BF19" s="317"/>
      <c r="BG19" s="376" t="s">
        <v>7</v>
      </c>
      <c r="BH19" s="376"/>
      <c r="BI19" s="317"/>
      <c r="BJ19" s="317"/>
      <c r="BK19" s="317"/>
      <c r="BL19" s="317"/>
      <c r="BM19" s="317"/>
      <c r="BN19" s="317"/>
      <c r="BO19" s="317"/>
      <c r="BP19" s="317"/>
      <c r="BQ19" s="317"/>
      <c r="BR19" s="317"/>
      <c r="BS19" s="207"/>
      <c r="BT19" s="207"/>
      <c r="BU19" s="207"/>
      <c r="BV19" s="207"/>
      <c r="BW19" s="207"/>
      <c r="BX19" s="207"/>
      <c r="BY19" s="208"/>
      <c r="BZ19" s="209"/>
    </row>
    <row r="20" spans="1:78" ht="9.9499999999999993" customHeight="1">
      <c r="A20" s="328"/>
      <c r="B20" s="329"/>
      <c r="C20" s="329"/>
      <c r="D20" s="329"/>
      <c r="E20" s="329"/>
      <c r="F20" s="329"/>
      <c r="G20" s="329"/>
      <c r="H20" s="329"/>
      <c r="I20" s="329"/>
      <c r="J20" s="329"/>
      <c r="K20" s="329"/>
      <c r="L20" s="329"/>
      <c r="M20" s="330"/>
      <c r="N20" s="358"/>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60"/>
      <c r="AN20" s="312"/>
      <c r="AO20" s="313"/>
      <c r="AP20" s="313"/>
      <c r="AQ20" s="313"/>
      <c r="AR20" s="313"/>
      <c r="AS20" s="313"/>
      <c r="AT20" s="313"/>
      <c r="AU20" s="313"/>
      <c r="AV20" s="313"/>
      <c r="AW20" s="313"/>
      <c r="AX20" s="313"/>
      <c r="AY20" s="314"/>
      <c r="AZ20" s="315"/>
      <c r="BA20" s="316"/>
      <c r="BB20" s="317"/>
      <c r="BC20" s="317"/>
      <c r="BD20" s="317"/>
      <c r="BE20" s="317"/>
      <c r="BF20" s="317"/>
      <c r="BG20" s="376"/>
      <c r="BH20" s="376"/>
      <c r="BI20" s="317"/>
      <c r="BJ20" s="317"/>
      <c r="BK20" s="317"/>
      <c r="BL20" s="317"/>
      <c r="BM20" s="317"/>
      <c r="BN20" s="317"/>
      <c r="BO20" s="317"/>
      <c r="BP20" s="317"/>
      <c r="BQ20" s="317"/>
      <c r="BR20" s="317"/>
      <c r="BS20" s="207"/>
      <c r="BT20" s="207"/>
      <c r="BU20" s="207"/>
      <c r="BV20" s="207"/>
      <c r="BW20" s="207"/>
      <c r="BX20" s="207"/>
      <c r="BY20" s="208"/>
      <c r="BZ20" s="209"/>
    </row>
    <row r="21" spans="1:78" ht="6.75" customHeight="1">
      <c r="A21" s="309" t="s">
        <v>30</v>
      </c>
      <c r="B21" s="310"/>
      <c r="C21" s="310"/>
      <c r="D21" s="310"/>
      <c r="E21" s="310"/>
      <c r="F21" s="310"/>
      <c r="G21" s="310"/>
      <c r="H21" s="310"/>
      <c r="I21" s="310"/>
      <c r="J21" s="310"/>
      <c r="K21" s="310"/>
      <c r="L21" s="310"/>
      <c r="M21" s="311"/>
      <c r="N21" s="454"/>
      <c r="O21" s="455"/>
      <c r="P21" s="455"/>
      <c r="Q21" s="456"/>
      <c r="R21" s="455"/>
      <c r="S21" s="455"/>
      <c r="T21" s="455"/>
      <c r="U21" s="455"/>
      <c r="V21" s="455"/>
      <c r="W21" s="455"/>
      <c r="X21" s="455"/>
      <c r="Y21" s="455"/>
      <c r="Z21" s="455"/>
      <c r="AA21" s="455"/>
      <c r="AB21" s="455"/>
      <c r="AC21" s="455"/>
      <c r="AD21" s="455"/>
      <c r="AE21" s="455"/>
      <c r="AF21" s="455"/>
      <c r="AG21" s="455"/>
      <c r="AH21" s="455"/>
      <c r="AI21" s="455"/>
      <c r="AJ21" s="455"/>
      <c r="AK21" s="455"/>
      <c r="AL21" s="455"/>
      <c r="AM21" s="457"/>
      <c r="AN21" s="312"/>
      <c r="AO21" s="313"/>
      <c r="AP21" s="313"/>
      <c r="AQ21" s="313"/>
      <c r="AR21" s="313"/>
      <c r="AS21" s="313"/>
      <c r="AT21" s="313"/>
      <c r="AU21" s="313"/>
      <c r="AV21" s="313"/>
      <c r="AW21" s="313"/>
      <c r="AX21" s="313"/>
      <c r="AY21" s="314"/>
      <c r="AZ21" s="475"/>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7"/>
      <c r="BZ21" s="209"/>
    </row>
    <row r="22" spans="1:78" ht="6.75" customHeight="1">
      <c r="A22" s="312"/>
      <c r="B22" s="313"/>
      <c r="C22" s="313"/>
      <c r="D22" s="313"/>
      <c r="E22" s="313"/>
      <c r="F22" s="313"/>
      <c r="G22" s="313"/>
      <c r="H22" s="313"/>
      <c r="I22" s="313"/>
      <c r="J22" s="313"/>
      <c r="K22" s="313"/>
      <c r="L22" s="313"/>
      <c r="M22" s="314"/>
      <c r="N22" s="458"/>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c r="AN22" s="312"/>
      <c r="AO22" s="313"/>
      <c r="AP22" s="313"/>
      <c r="AQ22" s="313"/>
      <c r="AR22" s="313"/>
      <c r="AS22" s="313"/>
      <c r="AT22" s="313"/>
      <c r="AU22" s="313"/>
      <c r="AV22" s="313"/>
      <c r="AW22" s="313"/>
      <c r="AX22" s="313"/>
      <c r="AY22" s="314"/>
      <c r="AZ22" s="475"/>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7"/>
    </row>
    <row r="23" spans="1:78" ht="6.75" customHeight="1">
      <c r="A23" s="312"/>
      <c r="B23" s="313"/>
      <c r="C23" s="313"/>
      <c r="D23" s="313"/>
      <c r="E23" s="313"/>
      <c r="F23" s="313"/>
      <c r="G23" s="313"/>
      <c r="H23" s="313"/>
      <c r="I23" s="313"/>
      <c r="J23" s="313"/>
      <c r="K23" s="313"/>
      <c r="L23" s="313"/>
      <c r="M23" s="314"/>
      <c r="N23" s="458"/>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60"/>
      <c r="AN23" s="312"/>
      <c r="AO23" s="313"/>
      <c r="AP23" s="313"/>
      <c r="AQ23" s="313"/>
      <c r="AR23" s="313"/>
      <c r="AS23" s="313"/>
      <c r="AT23" s="313"/>
      <c r="AU23" s="313"/>
      <c r="AV23" s="313"/>
      <c r="AW23" s="313"/>
      <c r="AX23" s="313"/>
      <c r="AY23" s="314"/>
      <c r="AZ23" s="475"/>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7"/>
    </row>
    <row r="24" spans="1:78" ht="6.75" customHeight="1">
      <c r="A24" s="312"/>
      <c r="B24" s="313"/>
      <c r="C24" s="313"/>
      <c r="D24" s="313"/>
      <c r="E24" s="313"/>
      <c r="F24" s="313"/>
      <c r="G24" s="313"/>
      <c r="H24" s="313"/>
      <c r="I24" s="313"/>
      <c r="J24" s="313"/>
      <c r="K24" s="313"/>
      <c r="L24" s="313"/>
      <c r="M24" s="314"/>
      <c r="N24" s="458"/>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60"/>
      <c r="AN24" s="312"/>
      <c r="AO24" s="313"/>
      <c r="AP24" s="313"/>
      <c r="AQ24" s="313"/>
      <c r="AR24" s="313"/>
      <c r="AS24" s="313"/>
      <c r="AT24" s="313"/>
      <c r="AU24" s="313"/>
      <c r="AV24" s="313"/>
      <c r="AW24" s="313"/>
      <c r="AX24" s="313"/>
      <c r="AY24" s="314"/>
      <c r="AZ24" s="475"/>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7"/>
    </row>
    <row r="25" spans="1:78" ht="6.75" customHeight="1">
      <c r="A25" s="312"/>
      <c r="B25" s="313"/>
      <c r="C25" s="313"/>
      <c r="D25" s="313"/>
      <c r="E25" s="313"/>
      <c r="F25" s="313"/>
      <c r="G25" s="313"/>
      <c r="H25" s="313"/>
      <c r="I25" s="313"/>
      <c r="J25" s="313"/>
      <c r="K25" s="313"/>
      <c r="L25" s="313"/>
      <c r="M25" s="314"/>
      <c r="N25" s="458"/>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60"/>
      <c r="AN25" s="312"/>
      <c r="AO25" s="313"/>
      <c r="AP25" s="313"/>
      <c r="AQ25" s="313"/>
      <c r="AR25" s="313"/>
      <c r="AS25" s="313"/>
      <c r="AT25" s="313"/>
      <c r="AU25" s="313"/>
      <c r="AV25" s="313"/>
      <c r="AW25" s="313"/>
      <c r="AX25" s="313"/>
      <c r="AY25" s="314"/>
      <c r="AZ25" s="475"/>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7"/>
    </row>
    <row r="26" spans="1:78" ht="6.75" customHeight="1">
      <c r="A26" s="328"/>
      <c r="B26" s="329"/>
      <c r="C26" s="329"/>
      <c r="D26" s="329"/>
      <c r="E26" s="329"/>
      <c r="F26" s="329"/>
      <c r="G26" s="329"/>
      <c r="H26" s="329"/>
      <c r="I26" s="329"/>
      <c r="J26" s="329"/>
      <c r="K26" s="329"/>
      <c r="L26" s="329"/>
      <c r="M26" s="330"/>
      <c r="N26" s="461"/>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3"/>
      <c r="AN26" s="328"/>
      <c r="AO26" s="329"/>
      <c r="AP26" s="329"/>
      <c r="AQ26" s="329"/>
      <c r="AR26" s="329"/>
      <c r="AS26" s="329"/>
      <c r="AT26" s="329"/>
      <c r="AU26" s="329"/>
      <c r="AV26" s="329"/>
      <c r="AW26" s="329"/>
      <c r="AX26" s="329"/>
      <c r="AY26" s="330"/>
      <c r="AZ26" s="478"/>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80"/>
    </row>
    <row r="27" spans="1:78" ht="9.9499999999999993" customHeight="1">
      <c r="A27" s="309" t="s">
        <v>3</v>
      </c>
      <c r="B27" s="310"/>
      <c r="C27" s="310"/>
      <c r="D27" s="310"/>
      <c r="E27" s="310"/>
      <c r="F27" s="310"/>
      <c r="G27" s="310"/>
      <c r="H27" s="310"/>
      <c r="I27" s="310"/>
      <c r="J27" s="310"/>
      <c r="K27" s="310"/>
      <c r="L27" s="310"/>
      <c r="M27" s="310"/>
      <c r="N27" s="451"/>
      <c r="O27" s="440"/>
      <c r="P27" s="440"/>
      <c r="Q27" s="356"/>
      <c r="R27" s="440"/>
      <c r="S27" s="440"/>
      <c r="T27" s="440"/>
      <c r="U27" s="440"/>
      <c r="V27" s="440"/>
      <c r="W27" s="440"/>
      <c r="X27" s="440"/>
      <c r="Y27" s="440"/>
      <c r="Z27" s="440"/>
      <c r="AA27" s="440"/>
      <c r="AB27" s="440"/>
      <c r="AC27" s="440"/>
      <c r="AD27" s="440"/>
      <c r="AE27" s="440"/>
      <c r="AF27" s="440"/>
      <c r="AG27" s="440"/>
      <c r="AH27" s="440"/>
      <c r="AI27" s="440"/>
      <c r="AJ27" s="440"/>
      <c r="AK27" s="440"/>
      <c r="AL27" s="440"/>
      <c r="AM27" s="452"/>
      <c r="AN27" s="309" t="s">
        <v>5</v>
      </c>
      <c r="AO27" s="310"/>
      <c r="AP27" s="310"/>
      <c r="AQ27" s="310"/>
      <c r="AR27" s="310"/>
      <c r="AS27" s="310"/>
      <c r="AT27" s="310"/>
      <c r="AU27" s="310"/>
      <c r="AV27" s="310"/>
      <c r="AW27" s="310"/>
      <c r="AX27" s="310"/>
      <c r="AY27" s="311"/>
      <c r="AZ27" s="481" t="s">
        <v>8</v>
      </c>
      <c r="BA27" s="482"/>
      <c r="BB27" s="482"/>
      <c r="BC27" s="482"/>
      <c r="BD27" s="482"/>
      <c r="BE27" s="483"/>
      <c r="BF27" s="451"/>
      <c r="BG27" s="440"/>
      <c r="BH27" s="440"/>
      <c r="BI27" s="440"/>
      <c r="BJ27" s="440"/>
      <c r="BK27" s="440"/>
      <c r="BL27" s="440"/>
      <c r="BM27" s="440"/>
      <c r="BN27" s="440"/>
      <c r="BO27" s="440"/>
      <c r="BP27" s="440"/>
      <c r="BQ27" s="440"/>
      <c r="BR27" s="440"/>
      <c r="BS27" s="440"/>
      <c r="BT27" s="440"/>
      <c r="BU27" s="440"/>
      <c r="BV27" s="440"/>
      <c r="BW27" s="440"/>
      <c r="BX27" s="440"/>
      <c r="BY27" s="452"/>
    </row>
    <row r="28" spans="1:78" ht="9.9499999999999993" customHeight="1">
      <c r="A28" s="328"/>
      <c r="B28" s="329"/>
      <c r="C28" s="329"/>
      <c r="D28" s="329"/>
      <c r="E28" s="329"/>
      <c r="F28" s="329"/>
      <c r="G28" s="329"/>
      <c r="H28" s="329"/>
      <c r="I28" s="329"/>
      <c r="J28" s="329"/>
      <c r="K28" s="329"/>
      <c r="L28" s="329"/>
      <c r="M28" s="329"/>
      <c r="N28" s="358"/>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60"/>
      <c r="AN28" s="312"/>
      <c r="AO28" s="313"/>
      <c r="AP28" s="313"/>
      <c r="AQ28" s="313"/>
      <c r="AR28" s="313"/>
      <c r="AS28" s="313"/>
      <c r="AT28" s="313"/>
      <c r="AU28" s="313"/>
      <c r="AV28" s="313"/>
      <c r="AW28" s="313"/>
      <c r="AX28" s="313"/>
      <c r="AY28" s="314"/>
      <c r="AZ28" s="484"/>
      <c r="BA28" s="485"/>
      <c r="BB28" s="485"/>
      <c r="BC28" s="485"/>
      <c r="BD28" s="485"/>
      <c r="BE28" s="486"/>
      <c r="BF28" s="358"/>
      <c r="BG28" s="359"/>
      <c r="BH28" s="359"/>
      <c r="BI28" s="359"/>
      <c r="BJ28" s="359"/>
      <c r="BK28" s="359"/>
      <c r="BL28" s="359"/>
      <c r="BM28" s="359"/>
      <c r="BN28" s="359"/>
      <c r="BO28" s="359"/>
      <c r="BP28" s="359"/>
      <c r="BQ28" s="359"/>
      <c r="BR28" s="359"/>
      <c r="BS28" s="359"/>
      <c r="BT28" s="359"/>
      <c r="BU28" s="359"/>
      <c r="BV28" s="359"/>
      <c r="BW28" s="359"/>
      <c r="BX28" s="359"/>
      <c r="BY28" s="360"/>
    </row>
    <row r="29" spans="1:78" ht="9.9499999999999993" customHeight="1">
      <c r="A29" s="453" t="s">
        <v>94</v>
      </c>
      <c r="B29" s="310"/>
      <c r="C29" s="310"/>
      <c r="D29" s="310"/>
      <c r="E29" s="310"/>
      <c r="F29" s="310"/>
      <c r="G29" s="310"/>
      <c r="H29" s="310"/>
      <c r="I29" s="310"/>
      <c r="J29" s="310"/>
      <c r="K29" s="310"/>
      <c r="L29" s="310"/>
      <c r="M29" s="311"/>
      <c r="N29" s="451"/>
      <c r="O29" s="440"/>
      <c r="P29" s="440"/>
      <c r="Q29" s="356"/>
      <c r="R29" s="440"/>
      <c r="S29" s="440"/>
      <c r="T29" s="440"/>
      <c r="U29" s="440"/>
      <c r="V29" s="440"/>
      <c r="W29" s="440"/>
      <c r="X29" s="440"/>
      <c r="Y29" s="440"/>
      <c r="Z29" s="440"/>
      <c r="AA29" s="440"/>
      <c r="AB29" s="440"/>
      <c r="AC29" s="440"/>
      <c r="AD29" s="440"/>
      <c r="AE29" s="440"/>
      <c r="AF29" s="440"/>
      <c r="AG29" s="440"/>
      <c r="AH29" s="440"/>
      <c r="AI29" s="440"/>
      <c r="AJ29" s="440"/>
      <c r="AK29" s="440"/>
      <c r="AL29" s="440"/>
      <c r="AM29" s="452"/>
      <c r="AN29" s="312"/>
      <c r="AO29" s="313"/>
      <c r="AP29" s="313"/>
      <c r="AQ29" s="313"/>
      <c r="AR29" s="313"/>
      <c r="AS29" s="313"/>
      <c r="AT29" s="313"/>
      <c r="AU29" s="313"/>
      <c r="AV29" s="313"/>
      <c r="AW29" s="313"/>
      <c r="AX29" s="313"/>
      <c r="AY29" s="314"/>
      <c r="AZ29" s="445" t="s">
        <v>9</v>
      </c>
      <c r="BA29" s="446"/>
      <c r="BB29" s="446"/>
      <c r="BC29" s="446"/>
      <c r="BD29" s="446"/>
      <c r="BE29" s="447"/>
      <c r="BF29" s="451"/>
      <c r="BG29" s="440"/>
      <c r="BH29" s="440"/>
      <c r="BI29" s="440"/>
      <c r="BJ29" s="440"/>
      <c r="BK29" s="440"/>
      <c r="BL29" s="440"/>
      <c r="BM29" s="440"/>
      <c r="BN29" s="440"/>
      <c r="BO29" s="440"/>
      <c r="BP29" s="440"/>
      <c r="BQ29" s="440"/>
      <c r="BR29" s="440"/>
      <c r="BS29" s="440"/>
      <c r="BT29" s="440"/>
      <c r="BU29" s="440"/>
      <c r="BV29" s="440"/>
      <c r="BW29" s="440"/>
      <c r="BX29" s="440"/>
      <c r="BY29" s="452"/>
    </row>
    <row r="30" spans="1:78" ht="9.9499999999999993" customHeight="1">
      <c r="A30" s="312"/>
      <c r="B30" s="313"/>
      <c r="C30" s="313"/>
      <c r="D30" s="313"/>
      <c r="E30" s="313"/>
      <c r="F30" s="313"/>
      <c r="G30" s="313"/>
      <c r="H30" s="313"/>
      <c r="I30" s="313"/>
      <c r="J30" s="313"/>
      <c r="K30" s="313"/>
      <c r="L30" s="313"/>
      <c r="M30" s="314"/>
      <c r="N30" s="464"/>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465"/>
      <c r="AN30" s="312"/>
      <c r="AO30" s="313"/>
      <c r="AP30" s="313"/>
      <c r="AQ30" s="313"/>
      <c r="AR30" s="313"/>
      <c r="AS30" s="313"/>
      <c r="AT30" s="313"/>
      <c r="AU30" s="313"/>
      <c r="AV30" s="313"/>
      <c r="AW30" s="313"/>
      <c r="AX30" s="313"/>
      <c r="AY30" s="314"/>
      <c r="AZ30" s="448"/>
      <c r="BA30" s="449"/>
      <c r="BB30" s="449"/>
      <c r="BC30" s="449"/>
      <c r="BD30" s="449"/>
      <c r="BE30" s="450"/>
      <c r="BF30" s="358"/>
      <c r="BG30" s="359"/>
      <c r="BH30" s="359"/>
      <c r="BI30" s="359"/>
      <c r="BJ30" s="359"/>
      <c r="BK30" s="359"/>
      <c r="BL30" s="359"/>
      <c r="BM30" s="359"/>
      <c r="BN30" s="359"/>
      <c r="BO30" s="359"/>
      <c r="BP30" s="359"/>
      <c r="BQ30" s="359"/>
      <c r="BR30" s="359"/>
      <c r="BS30" s="359"/>
      <c r="BT30" s="359"/>
      <c r="BU30" s="359"/>
      <c r="BV30" s="359"/>
      <c r="BW30" s="359"/>
      <c r="BX30" s="359"/>
      <c r="BY30" s="360"/>
    </row>
    <row r="31" spans="1:78" ht="9.9499999999999993" customHeight="1">
      <c r="A31" s="312"/>
      <c r="B31" s="313"/>
      <c r="C31" s="313"/>
      <c r="D31" s="313"/>
      <c r="E31" s="313"/>
      <c r="F31" s="313"/>
      <c r="G31" s="313"/>
      <c r="H31" s="313"/>
      <c r="I31" s="313"/>
      <c r="J31" s="313"/>
      <c r="K31" s="313"/>
      <c r="L31" s="313"/>
      <c r="M31" s="314"/>
      <c r="N31" s="464"/>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465"/>
      <c r="AN31" s="312"/>
      <c r="AO31" s="313"/>
      <c r="AP31" s="313"/>
      <c r="AQ31" s="313"/>
      <c r="AR31" s="313"/>
      <c r="AS31" s="313"/>
      <c r="AT31" s="313"/>
      <c r="AU31" s="313"/>
      <c r="AV31" s="313"/>
      <c r="AW31" s="313"/>
      <c r="AX31" s="313"/>
      <c r="AY31" s="314"/>
      <c r="AZ31" s="487" t="s">
        <v>14</v>
      </c>
      <c r="BA31" s="487"/>
      <c r="BB31" s="487"/>
      <c r="BC31" s="487"/>
      <c r="BD31" s="487"/>
      <c r="BE31" s="487"/>
      <c r="BF31" s="301"/>
      <c r="BG31" s="301"/>
      <c r="BH31" s="301"/>
      <c r="BI31" s="301"/>
      <c r="BJ31" s="301"/>
      <c r="BK31" s="301"/>
      <c r="BL31" s="301"/>
      <c r="BM31" s="301"/>
      <c r="BN31" s="301"/>
      <c r="BO31" s="301"/>
      <c r="BP31" s="301"/>
      <c r="BQ31" s="301"/>
      <c r="BR31" s="301"/>
      <c r="BS31" s="301"/>
      <c r="BT31" s="301"/>
      <c r="BU31" s="301"/>
      <c r="BV31" s="301"/>
      <c r="BW31" s="301"/>
      <c r="BX31" s="301"/>
      <c r="BY31" s="301"/>
    </row>
    <row r="32" spans="1:78" ht="9.9499999999999993" customHeight="1">
      <c r="A32" s="312"/>
      <c r="B32" s="313"/>
      <c r="C32" s="313"/>
      <c r="D32" s="313"/>
      <c r="E32" s="313"/>
      <c r="F32" s="313"/>
      <c r="G32" s="313"/>
      <c r="H32" s="313"/>
      <c r="I32" s="313"/>
      <c r="J32" s="313"/>
      <c r="K32" s="313"/>
      <c r="L32" s="313"/>
      <c r="M32" s="314"/>
      <c r="N32" s="464"/>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465"/>
      <c r="AN32" s="312"/>
      <c r="AO32" s="313"/>
      <c r="AP32" s="313"/>
      <c r="AQ32" s="313"/>
      <c r="AR32" s="313"/>
      <c r="AS32" s="313"/>
      <c r="AT32" s="313"/>
      <c r="AU32" s="313"/>
      <c r="AV32" s="313"/>
      <c r="AW32" s="313"/>
      <c r="AX32" s="313"/>
      <c r="AY32" s="314"/>
      <c r="AZ32" s="487"/>
      <c r="BA32" s="487"/>
      <c r="BB32" s="487"/>
      <c r="BC32" s="487"/>
      <c r="BD32" s="487"/>
      <c r="BE32" s="487"/>
      <c r="BF32" s="301"/>
      <c r="BG32" s="301"/>
      <c r="BH32" s="301"/>
      <c r="BI32" s="301"/>
      <c r="BJ32" s="301"/>
      <c r="BK32" s="301"/>
      <c r="BL32" s="301"/>
      <c r="BM32" s="301"/>
      <c r="BN32" s="301"/>
      <c r="BO32" s="301"/>
      <c r="BP32" s="301"/>
      <c r="BQ32" s="301"/>
      <c r="BR32" s="301"/>
      <c r="BS32" s="301"/>
      <c r="BT32" s="301"/>
      <c r="BU32" s="301"/>
      <c r="BV32" s="301"/>
      <c r="BW32" s="301"/>
      <c r="BX32" s="301"/>
      <c r="BY32" s="301"/>
    </row>
    <row r="33" spans="1:79" ht="9.9499999999999993" customHeight="1">
      <c r="A33" s="312"/>
      <c r="B33" s="313"/>
      <c r="C33" s="313"/>
      <c r="D33" s="313"/>
      <c r="E33" s="313"/>
      <c r="F33" s="313"/>
      <c r="G33" s="313"/>
      <c r="H33" s="313"/>
      <c r="I33" s="313"/>
      <c r="J33" s="313"/>
      <c r="K33" s="313"/>
      <c r="L33" s="313"/>
      <c r="M33" s="314"/>
      <c r="N33" s="464"/>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465"/>
      <c r="AN33" s="312"/>
      <c r="AO33" s="313"/>
      <c r="AP33" s="313"/>
      <c r="AQ33" s="313"/>
      <c r="AR33" s="313"/>
      <c r="AS33" s="313"/>
      <c r="AT33" s="313"/>
      <c r="AU33" s="313"/>
      <c r="AV33" s="313"/>
      <c r="AW33" s="313"/>
      <c r="AX33" s="313"/>
      <c r="AY33" s="314"/>
      <c r="AZ33" s="487" t="s">
        <v>10</v>
      </c>
      <c r="BA33" s="487"/>
      <c r="BB33" s="487"/>
      <c r="BC33" s="487"/>
      <c r="BD33" s="487"/>
      <c r="BE33" s="487"/>
      <c r="BF33" s="301"/>
      <c r="BG33" s="301"/>
      <c r="BH33" s="301"/>
      <c r="BI33" s="301"/>
      <c r="BJ33" s="301"/>
      <c r="BK33" s="301"/>
      <c r="BL33" s="301"/>
      <c r="BM33" s="301"/>
      <c r="BN33" s="301"/>
      <c r="BO33" s="301"/>
      <c r="BP33" s="301"/>
      <c r="BQ33" s="301"/>
      <c r="BR33" s="301"/>
      <c r="BS33" s="301"/>
      <c r="BT33" s="301"/>
      <c r="BU33" s="301"/>
      <c r="BV33" s="301"/>
      <c r="BW33" s="301"/>
      <c r="BX33" s="301"/>
      <c r="BY33" s="301"/>
    </row>
    <row r="34" spans="1:79" ht="9.9499999999999993" customHeight="1">
      <c r="A34" s="312"/>
      <c r="B34" s="313"/>
      <c r="C34" s="313"/>
      <c r="D34" s="313"/>
      <c r="E34" s="313"/>
      <c r="F34" s="313"/>
      <c r="G34" s="313"/>
      <c r="H34" s="313"/>
      <c r="I34" s="313"/>
      <c r="J34" s="313"/>
      <c r="K34" s="313"/>
      <c r="L34" s="313"/>
      <c r="M34" s="314"/>
      <c r="N34" s="464"/>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465"/>
      <c r="AN34" s="312"/>
      <c r="AO34" s="313"/>
      <c r="AP34" s="313"/>
      <c r="AQ34" s="313"/>
      <c r="AR34" s="313"/>
      <c r="AS34" s="313"/>
      <c r="AT34" s="313"/>
      <c r="AU34" s="313"/>
      <c r="AV34" s="313"/>
      <c r="AW34" s="313"/>
      <c r="AX34" s="313"/>
      <c r="AY34" s="314"/>
      <c r="AZ34" s="488"/>
      <c r="BA34" s="488"/>
      <c r="BB34" s="488"/>
      <c r="BC34" s="488"/>
      <c r="BD34" s="488"/>
      <c r="BE34" s="488"/>
      <c r="BF34" s="302"/>
      <c r="BG34" s="302"/>
      <c r="BH34" s="302"/>
      <c r="BI34" s="302"/>
      <c r="BJ34" s="302"/>
      <c r="BK34" s="302"/>
      <c r="BL34" s="302"/>
      <c r="BM34" s="302"/>
      <c r="BN34" s="302"/>
      <c r="BO34" s="302"/>
      <c r="BP34" s="302"/>
      <c r="BQ34" s="302"/>
      <c r="BR34" s="302"/>
      <c r="BS34" s="302"/>
      <c r="BT34" s="302"/>
      <c r="BU34" s="302"/>
      <c r="BV34" s="302"/>
      <c r="BW34" s="302"/>
      <c r="BX34" s="302"/>
      <c r="BY34" s="302"/>
      <c r="BZ34" s="210"/>
    </row>
    <row r="35" spans="1:79"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9"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9" ht="7.5" customHeight="1">
      <c r="A37" s="299" t="s">
        <v>31</v>
      </c>
      <c r="B37" s="299"/>
      <c r="C37" s="299"/>
      <c r="D37" s="299"/>
      <c r="E37" s="299"/>
      <c r="F37" s="299"/>
      <c r="G37" s="299"/>
      <c r="H37" s="299"/>
      <c r="I37" s="299"/>
      <c r="J37" s="299"/>
      <c r="K37" s="299"/>
      <c r="L37" s="299"/>
      <c r="M37" s="299"/>
      <c r="N37" s="299"/>
      <c r="O37" s="299"/>
      <c r="P37" s="299"/>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9" ht="6.75" customHeight="1">
      <c r="A38" s="299"/>
      <c r="B38" s="299"/>
      <c r="C38" s="299"/>
      <c r="D38" s="299"/>
      <c r="E38" s="299"/>
      <c r="F38" s="299"/>
      <c r="G38" s="299"/>
      <c r="H38" s="299"/>
      <c r="I38" s="299"/>
      <c r="J38" s="299"/>
      <c r="K38" s="299"/>
      <c r="L38" s="299"/>
      <c r="M38" s="299"/>
      <c r="N38" s="299"/>
      <c r="O38" s="299"/>
      <c r="P38" s="299"/>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9" ht="6.75" customHeight="1" thickBot="1">
      <c r="A39" s="300"/>
      <c r="B39" s="300"/>
      <c r="C39" s="300"/>
      <c r="D39" s="300"/>
      <c r="E39" s="300"/>
      <c r="F39" s="300"/>
      <c r="G39" s="300"/>
      <c r="H39" s="300"/>
      <c r="I39" s="300"/>
      <c r="J39" s="300"/>
      <c r="K39" s="300"/>
      <c r="L39" s="300"/>
      <c r="M39" s="300"/>
      <c r="N39" s="300"/>
      <c r="O39" s="300"/>
      <c r="P39" s="300"/>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9" ht="30.75" customHeight="1" thickBot="1">
      <c r="A40" s="319" t="s">
        <v>39</v>
      </c>
      <c r="B40" s="320"/>
      <c r="C40" s="320"/>
      <c r="D40" s="320"/>
      <c r="E40" s="320"/>
      <c r="F40" s="320"/>
      <c r="G40" s="320"/>
      <c r="H40" s="320"/>
      <c r="I40" s="320"/>
      <c r="J40" s="320"/>
      <c r="K40" s="320"/>
      <c r="L40" s="320"/>
      <c r="M40" s="320"/>
      <c r="N40" s="435">
        <f>'支給申請額算定シート '!C60</f>
        <v>0</v>
      </c>
      <c r="O40" s="436"/>
      <c r="P40" s="436"/>
      <c r="Q40" s="436"/>
      <c r="R40" s="436"/>
      <c r="S40" s="436"/>
      <c r="T40" s="436"/>
      <c r="U40" s="436"/>
      <c r="V40" s="436"/>
      <c r="W40" s="437"/>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9"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9" ht="6.75" customHeight="1">
      <c r="A42" s="318" t="s">
        <v>118</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t="s">
        <v>119</v>
      </c>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row>
    <row r="43" spans="1:79" ht="6.75" customHeight="1">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row>
    <row r="44" spans="1:79" ht="6.75"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row>
    <row r="45" spans="1:79" ht="9" customHeight="1">
      <c r="A45" s="399" t="s">
        <v>20</v>
      </c>
      <c r="B45" s="400"/>
      <c r="C45" s="400"/>
      <c r="D45" s="400"/>
      <c r="E45" s="400"/>
      <c r="F45" s="400"/>
      <c r="G45" s="400"/>
      <c r="H45" s="400"/>
      <c r="I45" s="400"/>
      <c r="J45" s="400"/>
      <c r="K45" s="400"/>
      <c r="L45" s="400"/>
      <c r="M45" s="401"/>
      <c r="N45" s="408"/>
      <c r="O45" s="409"/>
      <c r="P45" s="409"/>
      <c r="Q45" s="409"/>
      <c r="R45" s="409"/>
      <c r="S45" s="409"/>
      <c r="T45" s="409"/>
      <c r="U45" s="409"/>
      <c r="V45" s="409"/>
      <c r="W45" s="409"/>
      <c r="X45" s="409"/>
      <c r="Y45" s="409"/>
      <c r="Z45" s="409"/>
      <c r="AA45" s="409"/>
      <c r="AB45" s="409"/>
      <c r="AC45" s="409"/>
      <c r="AD45" s="409"/>
      <c r="AE45" s="410"/>
      <c r="AF45" s="216"/>
      <c r="AG45" s="216"/>
      <c r="AH45" s="216"/>
      <c r="AI45" s="216"/>
      <c r="AJ45" s="216"/>
      <c r="AK45" s="216"/>
      <c r="AL45" s="216"/>
      <c r="AM45" s="216"/>
      <c r="AN45" s="216"/>
      <c r="AO45" s="285" t="s">
        <v>95</v>
      </c>
      <c r="AP45" s="286"/>
      <c r="AQ45" s="286"/>
      <c r="AR45" s="286"/>
      <c r="AS45" s="286"/>
      <c r="AT45" s="286"/>
      <c r="AU45" s="286"/>
      <c r="AV45" s="286"/>
      <c r="AW45" s="286"/>
      <c r="AX45" s="286"/>
      <c r="AY45" s="286"/>
      <c r="AZ45" s="286"/>
      <c r="BA45" s="287"/>
      <c r="BB45" s="276"/>
      <c r="BC45" s="277"/>
      <c r="BD45" s="277"/>
      <c r="BE45" s="277"/>
      <c r="BF45" s="277"/>
      <c r="BG45" s="277"/>
      <c r="BH45" s="277"/>
      <c r="BI45" s="277"/>
      <c r="BJ45" s="277"/>
      <c r="BK45" s="277"/>
      <c r="BL45" s="277"/>
      <c r="BM45" s="277"/>
      <c r="BN45" s="277"/>
      <c r="BO45" s="277"/>
      <c r="BP45" s="277"/>
      <c r="BQ45" s="277"/>
      <c r="BR45" s="277"/>
      <c r="BS45" s="278"/>
      <c r="BT45" s="216"/>
      <c r="BU45" s="216"/>
      <c r="BV45" s="216"/>
      <c r="BW45" s="216"/>
      <c r="BX45" s="216"/>
      <c r="BY45" s="216"/>
      <c r="BZ45" s="216"/>
    </row>
    <row r="46" spans="1:79" ht="9" customHeight="1">
      <c r="A46" s="402"/>
      <c r="B46" s="403"/>
      <c r="C46" s="403"/>
      <c r="D46" s="403"/>
      <c r="E46" s="403"/>
      <c r="F46" s="403"/>
      <c r="G46" s="403"/>
      <c r="H46" s="403"/>
      <c r="I46" s="403"/>
      <c r="J46" s="403"/>
      <c r="K46" s="403"/>
      <c r="L46" s="403"/>
      <c r="M46" s="404"/>
      <c r="N46" s="411"/>
      <c r="O46" s="412"/>
      <c r="P46" s="412"/>
      <c r="Q46" s="412"/>
      <c r="R46" s="412"/>
      <c r="S46" s="412"/>
      <c r="T46" s="412"/>
      <c r="U46" s="412"/>
      <c r="V46" s="412"/>
      <c r="W46" s="412"/>
      <c r="X46" s="412"/>
      <c r="Y46" s="412"/>
      <c r="Z46" s="412"/>
      <c r="AA46" s="412"/>
      <c r="AB46" s="412"/>
      <c r="AC46" s="412"/>
      <c r="AD46" s="412"/>
      <c r="AE46" s="413"/>
      <c r="AF46" s="216"/>
      <c r="AG46" s="216"/>
      <c r="AH46" s="216"/>
      <c r="AI46" s="216"/>
      <c r="AJ46" s="216"/>
      <c r="AK46" s="216"/>
      <c r="AL46" s="216"/>
      <c r="AM46" s="216"/>
      <c r="AN46" s="216"/>
      <c r="AO46" s="288"/>
      <c r="AP46" s="289"/>
      <c r="AQ46" s="289"/>
      <c r="AR46" s="289"/>
      <c r="AS46" s="289"/>
      <c r="AT46" s="289"/>
      <c r="AU46" s="289"/>
      <c r="AV46" s="289"/>
      <c r="AW46" s="289"/>
      <c r="AX46" s="289"/>
      <c r="AY46" s="289"/>
      <c r="AZ46" s="289"/>
      <c r="BA46" s="290"/>
      <c r="BB46" s="279"/>
      <c r="BC46" s="280"/>
      <c r="BD46" s="280"/>
      <c r="BE46" s="280"/>
      <c r="BF46" s="280"/>
      <c r="BG46" s="280"/>
      <c r="BH46" s="280"/>
      <c r="BI46" s="280"/>
      <c r="BJ46" s="280"/>
      <c r="BK46" s="280"/>
      <c r="BL46" s="280"/>
      <c r="BM46" s="280"/>
      <c r="BN46" s="280"/>
      <c r="BO46" s="280"/>
      <c r="BP46" s="280"/>
      <c r="BQ46" s="280"/>
      <c r="BR46" s="280"/>
      <c r="BS46" s="281"/>
      <c r="BT46" s="216"/>
      <c r="BU46" s="216"/>
      <c r="BV46" s="216"/>
      <c r="BW46" s="216"/>
      <c r="BX46" s="216"/>
      <c r="BY46" s="216"/>
      <c r="BZ46" s="216"/>
    </row>
    <row r="47" spans="1:79" ht="9" customHeight="1">
      <c r="A47" s="405"/>
      <c r="B47" s="406"/>
      <c r="C47" s="406"/>
      <c r="D47" s="406"/>
      <c r="E47" s="406"/>
      <c r="F47" s="406"/>
      <c r="G47" s="406"/>
      <c r="H47" s="406"/>
      <c r="I47" s="406"/>
      <c r="J47" s="406"/>
      <c r="K47" s="406"/>
      <c r="L47" s="406"/>
      <c r="M47" s="407"/>
      <c r="N47" s="414"/>
      <c r="O47" s="415"/>
      <c r="P47" s="415"/>
      <c r="Q47" s="415"/>
      <c r="R47" s="415"/>
      <c r="S47" s="415"/>
      <c r="T47" s="415"/>
      <c r="U47" s="415"/>
      <c r="V47" s="415"/>
      <c r="W47" s="415"/>
      <c r="X47" s="415"/>
      <c r="Y47" s="415"/>
      <c r="Z47" s="415"/>
      <c r="AA47" s="415"/>
      <c r="AB47" s="415"/>
      <c r="AC47" s="415"/>
      <c r="AD47" s="415"/>
      <c r="AE47" s="416"/>
      <c r="AF47" s="214"/>
      <c r="AG47" s="214"/>
      <c r="AH47" s="214"/>
      <c r="AI47" s="214"/>
      <c r="AJ47" s="214"/>
      <c r="AK47" s="214"/>
      <c r="AL47" s="214"/>
      <c r="AM47" s="214"/>
      <c r="AN47" s="214"/>
      <c r="AO47" s="291"/>
      <c r="AP47" s="292"/>
      <c r="AQ47" s="292"/>
      <c r="AR47" s="292"/>
      <c r="AS47" s="292"/>
      <c r="AT47" s="292"/>
      <c r="AU47" s="292"/>
      <c r="AV47" s="292"/>
      <c r="AW47" s="292"/>
      <c r="AX47" s="292"/>
      <c r="AY47" s="292"/>
      <c r="AZ47" s="292"/>
      <c r="BA47" s="293"/>
      <c r="BB47" s="282"/>
      <c r="BC47" s="283"/>
      <c r="BD47" s="283"/>
      <c r="BE47" s="283"/>
      <c r="BF47" s="283"/>
      <c r="BG47" s="283"/>
      <c r="BH47" s="283"/>
      <c r="BI47" s="283"/>
      <c r="BJ47" s="283"/>
      <c r="BK47" s="283"/>
      <c r="BL47" s="283"/>
      <c r="BM47" s="283"/>
      <c r="BN47" s="283"/>
      <c r="BO47" s="283"/>
      <c r="BP47" s="283"/>
      <c r="BQ47" s="283"/>
      <c r="BR47" s="283"/>
      <c r="BS47" s="284"/>
      <c r="BT47" s="214"/>
      <c r="BU47" s="214"/>
      <c r="BV47" s="214"/>
      <c r="BW47" s="214"/>
      <c r="BX47" s="214"/>
      <c r="BY47" s="214"/>
      <c r="BZ47" s="214"/>
    </row>
    <row r="48" spans="1:79" ht="9" customHeight="1">
      <c r="A48" s="285" t="s">
        <v>96</v>
      </c>
      <c r="B48" s="286"/>
      <c r="C48" s="286"/>
      <c r="D48" s="286"/>
      <c r="E48" s="286"/>
      <c r="F48" s="286"/>
      <c r="G48" s="286"/>
      <c r="H48" s="286"/>
      <c r="I48" s="286"/>
      <c r="J48" s="286"/>
      <c r="K48" s="286"/>
      <c r="L48" s="286"/>
      <c r="M48" s="287"/>
      <c r="N48" s="276"/>
      <c r="O48" s="277"/>
      <c r="P48" s="277"/>
      <c r="Q48" s="277"/>
      <c r="R48" s="277"/>
      <c r="S48" s="277"/>
      <c r="T48" s="277"/>
      <c r="U48" s="277"/>
      <c r="V48" s="277"/>
      <c r="W48" s="277"/>
      <c r="X48" s="277"/>
      <c r="Y48" s="277"/>
      <c r="Z48" s="277"/>
      <c r="AA48" s="277"/>
      <c r="AB48" s="277"/>
      <c r="AC48" s="277"/>
      <c r="AD48" s="277"/>
      <c r="AE48" s="278"/>
      <c r="AF48" s="214"/>
      <c r="AG48" s="214"/>
      <c r="AH48" s="214"/>
      <c r="AI48" s="214"/>
      <c r="AJ48" s="214"/>
      <c r="AK48" s="214"/>
      <c r="AL48" s="214"/>
      <c r="AM48" s="214"/>
      <c r="AN48" s="214"/>
      <c r="AO48" s="285" t="s">
        <v>97</v>
      </c>
      <c r="AP48" s="286"/>
      <c r="AQ48" s="286"/>
      <c r="AR48" s="286"/>
      <c r="AS48" s="286"/>
      <c r="AT48" s="286"/>
      <c r="AU48" s="286"/>
      <c r="AV48" s="286"/>
      <c r="AW48" s="286"/>
      <c r="AX48" s="286"/>
      <c r="AY48" s="286"/>
      <c r="AZ48" s="286"/>
      <c r="BA48" s="287"/>
      <c r="BB48" s="294"/>
      <c r="BC48" s="270"/>
      <c r="BD48" s="270"/>
      <c r="BE48" s="270"/>
      <c r="BF48" s="267" t="s">
        <v>13</v>
      </c>
      <c r="BG48" s="267"/>
      <c r="BH48" s="270"/>
      <c r="BI48" s="270"/>
      <c r="BJ48" s="270"/>
      <c r="BK48" s="270"/>
      <c r="BL48" s="267" t="s">
        <v>21</v>
      </c>
      <c r="BM48" s="267"/>
      <c r="BN48" s="270"/>
      <c r="BO48" s="270"/>
      <c r="BP48" s="270"/>
      <c r="BQ48" s="270"/>
      <c r="BR48" s="267" t="s">
        <v>11</v>
      </c>
      <c r="BS48" s="273"/>
      <c r="BT48" s="214"/>
      <c r="BU48" s="214"/>
      <c r="BV48" s="214"/>
      <c r="BW48" s="214"/>
      <c r="BX48" s="214"/>
      <c r="BY48" s="214"/>
      <c r="BZ48" s="214"/>
    </row>
    <row r="49" spans="1:78" ht="9" customHeight="1">
      <c r="A49" s="288"/>
      <c r="B49" s="289"/>
      <c r="C49" s="289"/>
      <c r="D49" s="289"/>
      <c r="E49" s="289"/>
      <c r="F49" s="289"/>
      <c r="G49" s="289"/>
      <c r="H49" s="289"/>
      <c r="I49" s="289"/>
      <c r="J49" s="289"/>
      <c r="K49" s="289"/>
      <c r="L49" s="289"/>
      <c r="M49" s="290"/>
      <c r="N49" s="279"/>
      <c r="O49" s="280"/>
      <c r="P49" s="280"/>
      <c r="Q49" s="280"/>
      <c r="R49" s="280"/>
      <c r="S49" s="280"/>
      <c r="T49" s="280"/>
      <c r="U49" s="280"/>
      <c r="V49" s="280"/>
      <c r="W49" s="280"/>
      <c r="X49" s="280"/>
      <c r="Y49" s="280"/>
      <c r="Z49" s="280"/>
      <c r="AA49" s="280"/>
      <c r="AB49" s="280"/>
      <c r="AC49" s="280"/>
      <c r="AD49" s="280"/>
      <c r="AE49" s="281"/>
      <c r="AF49" s="214"/>
      <c r="AG49" s="214"/>
      <c r="AH49" s="214"/>
      <c r="AI49" s="214"/>
      <c r="AJ49" s="214"/>
      <c r="AK49" s="214"/>
      <c r="AL49" s="214"/>
      <c r="AM49" s="214"/>
      <c r="AN49" s="214"/>
      <c r="AO49" s="288"/>
      <c r="AP49" s="289"/>
      <c r="AQ49" s="289"/>
      <c r="AR49" s="289"/>
      <c r="AS49" s="289"/>
      <c r="AT49" s="289"/>
      <c r="AU49" s="289"/>
      <c r="AV49" s="289"/>
      <c r="AW49" s="289"/>
      <c r="AX49" s="289"/>
      <c r="AY49" s="289"/>
      <c r="AZ49" s="289"/>
      <c r="BA49" s="290"/>
      <c r="BB49" s="295"/>
      <c r="BC49" s="271"/>
      <c r="BD49" s="271"/>
      <c r="BE49" s="271"/>
      <c r="BF49" s="268"/>
      <c r="BG49" s="268"/>
      <c r="BH49" s="271"/>
      <c r="BI49" s="271"/>
      <c r="BJ49" s="271"/>
      <c r="BK49" s="271"/>
      <c r="BL49" s="268"/>
      <c r="BM49" s="268"/>
      <c r="BN49" s="271"/>
      <c r="BO49" s="271"/>
      <c r="BP49" s="271"/>
      <c r="BQ49" s="271"/>
      <c r="BR49" s="268"/>
      <c r="BS49" s="274"/>
      <c r="BT49" s="214"/>
      <c r="BU49" s="214"/>
      <c r="BV49" s="214"/>
      <c r="BW49" s="214"/>
      <c r="BX49" s="214"/>
      <c r="BY49" s="214"/>
      <c r="BZ49" s="214"/>
    </row>
    <row r="50" spans="1:78" ht="9" customHeight="1">
      <c r="A50" s="291"/>
      <c r="B50" s="292"/>
      <c r="C50" s="292"/>
      <c r="D50" s="292"/>
      <c r="E50" s="292"/>
      <c r="F50" s="292"/>
      <c r="G50" s="292"/>
      <c r="H50" s="292"/>
      <c r="I50" s="292"/>
      <c r="J50" s="292"/>
      <c r="K50" s="292"/>
      <c r="L50" s="292"/>
      <c r="M50" s="293"/>
      <c r="N50" s="282"/>
      <c r="O50" s="283"/>
      <c r="P50" s="283"/>
      <c r="Q50" s="283"/>
      <c r="R50" s="283"/>
      <c r="S50" s="283"/>
      <c r="T50" s="283"/>
      <c r="U50" s="283"/>
      <c r="V50" s="283"/>
      <c r="W50" s="283"/>
      <c r="X50" s="283"/>
      <c r="Y50" s="283"/>
      <c r="Z50" s="283"/>
      <c r="AA50" s="283"/>
      <c r="AB50" s="283"/>
      <c r="AC50" s="283"/>
      <c r="AD50" s="283"/>
      <c r="AE50" s="284"/>
      <c r="AF50" s="214"/>
      <c r="AG50" s="217"/>
      <c r="AH50" s="217"/>
      <c r="AI50" s="217"/>
      <c r="AJ50" s="217"/>
      <c r="AK50" s="217"/>
      <c r="AL50" s="217"/>
      <c r="AM50" s="217"/>
      <c r="AN50" s="217"/>
      <c r="AO50" s="291"/>
      <c r="AP50" s="292"/>
      <c r="AQ50" s="292"/>
      <c r="AR50" s="292"/>
      <c r="AS50" s="292"/>
      <c r="AT50" s="292"/>
      <c r="AU50" s="292"/>
      <c r="AV50" s="292"/>
      <c r="AW50" s="292"/>
      <c r="AX50" s="292"/>
      <c r="AY50" s="292"/>
      <c r="AZ50" s="292"/>
      <c r="BA50" s="293"/>
      <c r="BB50" s="296"/>
      <c r="BC50" s="272"/>
      <c r="BD50" s="272"/>
      <c r="BE50" s="272"/>
      <c r="BF50" s="269"/>
      <c r="BG50" s="269"/>
      <c r="BH50" s="272"/>
      <c r="BI50" s="272"/>
      <c r="BJ50" s="272"/>
      <c r="BK50" s="272"/>
      <c r="BL50" s="269"/>
      <c r="BM50" s="269"/>
      <c r="BN50" s="272"/>
      <c r="BO50" s="272"/>
      <c r="BP50" s="272"/>
      <c r="BQ50" s="272"/>
      <c r="BR50" s="269"/>
      <c r="BS50" s="275"/>
      <c r="BT50" s="214"/>
      <c r="BU50" s="217"/>
      <c r="BV50" s="217"/>
      <c r="BW50" s="217"/>
      <c r="BX50" s="217"/>
      <c r="BY50" s="217"/>
      <c r="BZ50" s="217"/>
    </row>
    <row r="51" spans="1:78" ht="9" customHeight="1">
      <c r="A51" s="285" t="s">
        <v>98</v>
      </c>
      <c r="B51" s="286"/>
      <c r="C51" s="286"/>
      <c r="D51" s="286"/>
      <c r="E51" s="286"/>
      <c r="F51" s="286"/>
      <c r="G51" s="286"/>
      <c r="H51" s="286"/>
      <c r="I51" s="286"/>
      <c r="J51" s="286"/>
      <c r="K51" s="286"/>
      <c r="L51" s="286"/>
      <c r="M51" s="287"/>
      <c r="N51" s="294"/>
      <c r="O51" s="270"/>
      <c r="P51" s="270"/>
      <c r="Q51" s="270"/>
      <c r="R51" s="267" t="s">
        <v>13</v>
      </c>
      <c r="S51" s="267"/>
      <c r="T51" s="270"/>
      <c r="U51" s="270"/>
      <c r="V51" s="270"/>
      <c r="W51" s="270"/>
      <c r="X51" s="267" t="s">
        <v>21</v>
      </c>
      <c r="Y51" s="267"/>
      <c r="Z51" s="270"/>
      <c r="AA51" s="270"/>
      <c r="AB51" s="270"/>
      <c r="AC51" s="270"/>
      <c r="AD51" s="267" t="s">
        <v>11</v>
      </c>
      <c r="AE51" s="273"/>
      <c r="AF51" s="214"/>
      <c r="AG51" s="214"/>
      <c r="AH51" s="214"/>
      <c r="AI51" s="214"/>
      <c r="AJ51" s="214"/>
      <c r="AK51" s="214"/>
      <c r="AL51" s="214"/>
      <c r="AM51" s="214"/>
      <c r="AN51" s="214"/>
      <c r="AO51" s="214"/>
      <c r="AP51" s="214"/>
      <c r="AQ51" s="214"/>
      <c r="AR51" s="214"/>
      <c r="AS51" s="214"/>
      <c r="AT51" s="214"/>
      <c r="AU51" s="214"/>
    </row>
    <row r="52" spans="1:78" ht="9" customHeight="1">
      <c r="A52" s="288"/>
      <c r="B52" s="289"/>
      <c r="C52" s="289"/>
      <c r="D52" s="289"/>
      <c r="E52" s="289"/>
      <c r="F52" s="289"/>
      <c r="G52" s="289"/>
      <c r="H52" s="289"/>
      <c r="I52" s="289"/>
      <c r="J52" s="289"/>
      <c r="K52" s="289"/>
      <c r="L52" s="289"/>
      <c r="M52" s="290"/>
      <c r="N52" s="295"/>
      <c r="O52" s="271"/>
      <c r="P52" s="271"/>
      <c r="Q52" s="271"/>
      <c r="R52" s="268"/>
      <c r="S52" s="268"/>
      <c r="T52" s="271"/>
      <c r="U52" s="271"/>
      <c r="V52" s="271"/>
      <c r="W52" s="271"/>
      <c r="X52" s="268"/>
      <c r="Y52" s="268"/>
      <c r="Z52" s="271"/>
      <c r="AA52" s="271"/>
      <c r="AB52" s="271"/>
      <c r="AC52" s="271"/>
      <c r="AD52" s="268"/>
      <c r="AE52" s="274"/>
      <c r="AF52" s="214"/>
      <c r="AG52" s="214"/>
      <c r="AH52" s="214"/>
      <c r="AI52" s="214"/>
      <c r="AJ52" s="214"/>
      <c r="AK52" s="214"/>
      <c r="AL52" s="214"/>
      <c r="AM52" s="214"/>
      <c r="AN52" s="214"/>
      <c r="AO52" s="214"/>
      <c r="AP52" s="214"/>
      <c r="AQ52" s="214"/>
      <c r="AR52" s="214"/>
      <c r="AS52" s="214"/>
      <c r="AT52" s="214"/>
      <c r="AU52" s="214"/>
    </row>
    <row r="53" spans="1:78" ht="9" customHeight="1">
      <c r="A53" s="291"/>
      <c r="B53" s="292"/>
      <c r="C53" s="292"/>
      <c r="D53" s="292"/>
      <c r="E53" s="292"/>
      <c r="F53" s="292"/>
      <c r="G53" s="292"/>
      <c r="H53" s="292"/>
      <c r="I53" s="292"/>
      <c r="J53" s="292"/>
      <c r="K53" s="292"/>
      <c r="L53" s="292"/>
      <c r="M53" s="293"/>
      <c r="N53" s="296"/>
      <c r="O53" s="272"/>
      <c r="P53" s="272"/>
      <c r="Q53" s="272"/>
      <c r="R53" s="269"/>
      <c r="S53" s="269"/>
      <c r="T53" s="272"/>
      <c r="U53" s="272"/>
      <c r="V53" s="272"/>
      <c r="W53" s="272"/>
      <c r="X53" s="269"/>
      <c r="Y53" s="269"/>
      <c r="Z53" s="272"/>
      <c r="AA53" s="272"/>
      <c r="AB53" s="272"/>
      <c r="AC53" s="272"/>
      <c r="AD53" s="269"/>
      <c r="AE53" s="275"/>
      <c r="AF53" s="214"/>
      <c r="AG53" s="217"/>
      <c r="AH53" s="217"/>
      <c r="AI53" s="217"/>
      <c r="AJ53" s="217"/>
      <c r="AK53" s="217"/>
      <c r="AL53" s="217"/>
      <c r="AM53" s="217"/>
      <c r="AN53" s="217"/>
      <c r="AO53" s="214"/>
      <c r="AP53" s="217"/>
      <c r="AQ53" s="217"/>
      <c r="AR53" s="217"/>
      <c r="AS53" s="217"/>
      <c r="AT53" s="217"/>
      <c r="AU53" s="217"/>
    </row>
    <row r="54" spans="1:78" ht="8.25" customHeight="1">
      <c r="A54" s="218"/>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4"/>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4"/>
      <c r="BJ54" s="218"/>
      <c r="BK54" s="218"/>
      <c r="BL54" s="218"/>
      <c r="BM54" s="218"/>
      <c r="BN54" s="218"/>
      <c r="BO54" s="218"/>
      <c r="BP54" s="218"/>
      <c r="BQ54" s="218"/>
      <c r="BR54" s="218"/>
      <c r="BS54" s="218"/>
      <c r="BT54" s="218"/>
      <c r="BU54" s="218"/>
      <c r="BV54" s="218"/>
      <c r="BW54" s="218"/>
      <c r="BX54" s="218"/>
      <c r="BY54" s="218"/>
      <c r="BZ54" s="202"/>
    </row>
    <row r="55" spans="1:78" ht="8.25" customHeight="1">
      <c r="A55" s="389" t="s">
        <v>41</v>
      </c>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214"/>
      <c r="AG55" s="218"/>
      <c r="AH55" s="218"/>
      <c r="AI55" s="218"/>
      <c r="AJ55" s="218"/>
      <c r="AK55" s="218"/>
      <c r="AL55" s="218"/>
      <c r="AM55" s="218"/>
      <c r="AN55" s="218"/>
      <c r="AO55" s="218"/>
      <c r="AP55" s="218"/>
      <c r="AQ55" s="218"/>
      <c r="AR55" s="218"/>
      <c r="AS55" s="218"/>
      <c r="AT55" s="218"/>
      <c r="AU55" s="218"/>
      <c r="AV55" s="218"/>
      <c r="AW55" s="218"/>
      <c r="AX55" s="218"/>
      <c r="AY55" s="219"/>
      <c r="AZ55" s="219"/>
      <c r="BA55" s="219"/>
      <c r="BB55" s="219"/>
      <c r="BC55" s="219"/>
      <c r="BD55" s="219"/>
      <c r="BE55" s="219"/>
      <c r="BF55" s="219"/>
      <c r="BG55" s="219"/>
      <c r="BH55" s="219"/>
      <c r="BI55" s="214"/>
      <c r="BJ55" s="218"/>
      <c r="BK55" s="218"/>
      <c r="BL55" s="218"/>
      <c r="BM55" s="218"/>
      <c r="BN55" s="218"/>
      <c r="BO55" s="218"/>
      <c r="BP55" s="218"/>
      <c r="BQ55" s="218"/>
      <c r="BR55" s="218"/>
      <c r="BS55" s="218"/>
      <c r="BT55" s="218"/>
      <c r="BU55" s="218"/>
      <c r="BV55" s="218"/>
      <c r="BW55" s="218"/>
      <c r="BX55" s="218"/>
      <c r="BY55" s="218"/>
      <c r="BZ55" s="202"/>
    </row>
    <row r="56" spans="1:78" ht="8.25" customHeight="1">
      <c r="A56" s="389"/>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214"/>
      <c r="AG56" s="218"/>
      <c r="AH56" s="218"/>
      <c r="AI56" s="218"/>
      <c r="AJ56" s="218"/>
      <c r="AK56" s="218"/>
      <c r="AL56" s="218"/>
      <c r="AM56" s="218"/>
      <c r="AN56" s="218"/>
      <c r="AO56" s="218"/>
      <c r="AP56" s="218"/>
      <c r="AQ56" s="218"/>
      <c r="AR56" s="218"/>
      <c r="AS56" s="218"/>
      <c r="AT56" s="218"/>
      <c r="AU56" s="218"/>
      <c r="AV56" s="218"/>
      <c r="AW56" s="218"/>
      <c r="AX56" s="218"/>
      <c r="AY56" s="219"/>
      <c r="AZ56" s="219"/>
      <c r="BA56" s="219"/>
      <c r="BB56" s="219"/>
      <c r="BC56" s="219"/>
      <c r="BD56" s="219"/>
      <c r="BE56" s="219"/>
      <c r="BF56" s="219"/>
      <c r="BG56" s="219"/>
      <c r="BH56" s="219"/>
      <c r="BI56" s="214"/>
      <c r="BJ56" s="218"/>
      <c r="BK56" s="218"/>
      <c r="BL56" s="218"/>
      <c r="BM56" s="218"/>
      <c r="BN56" s="218"/>
      <c r="BO56" s="218"/>
      <c r="BP56" s="218"/>
      <c r="BQ56" s="218"/>
      <c r="BR56" s="218"/>
      <c r="BS56" s="218"/>
      <c r="BT56" s="218"/>
      <c r="BU56" s="218"/>
      <c r="BV56" s="218"/>
      <c r="BW56" s="218"/>
      <c r="BX56" s="218"/>
      <c r="BY56" s="218"/>
      <c r="BZ56" s="202"/>
    </row>
    <row r="57" spans="1:78" ht="8.25" customHeigh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214"/>
      <c r="AG57" s="218"/>
      <c r="AH57" s="218"/>
      <c r="AI57" s="218"/>
      <c r="AJ57" s="218"/>
      <c r="AK57" s="218"/>
      <c r="AL57" s="218"/>
      <c r="AM57" s="218"/>
      <c r="AN57" s="218"/>
      <c r="AO57" s="218"/>
      <c r="AP57" s="218"/>
      <c r="AQ57" s="218"/>
      <c r="AR57" s="218"/>
      <c r="AS57" s="218"/>
      <c r="AT57" s="218"/>
      <c r="AU57" s="218"/>
      <c r="AV57" s="218"/>
      <c r="AW57" s="218"/>
      <c r="AX57" s="218"/>
      <c r="AY57" s="219"/>
      <c r="AZ57" s="219"/>
      <c r="BA57" s="219"/>
      <c r="BB57" s="219"/>
      <c r="BC57" s="219"/>
      <c r="BD57" s="219"/>
      <c r="BE57" s="219"/>
      <c r="BF57" s="219"/>
      <c r="BG57" s="219"/>
      <c r="BH57" s="219"/>
      <c r="BI57" s="214"/>
      <c r="BJ57" s="218"/>
      <c r="BK57" s="218"/>
      <c r="BL57" s="218"/>
      <c r="BM57" s="218"/>
      <c r="BN57" s="218"/>
      <c r="BO57" s="218"/>
      <c r="BP57" s="218"/>
      <c r="BQ57" s="218"/>
      <c r="BR57" s="218"/>
      <c r="BS57" s="218"/>
      <c r="BT57" s="218"/>
      <c r="BU57" s="218"/>
      <c r="BV57" s="218"/>
      <c r="BW57" s="218"/>
      <c r="BX57" s="218"/>
      <c r="BY57" s="218"/>
      <c r="BZ57" s="202"/>
    </row>
    <row r="58" spans="1:78" ht="12.75" customHeight="1">
      <c r="A58" s="325" t="s">
        <v>22</v>
      </c>
      <c r="B58" s="326"/>
      <c r="C58" s="326"/>
      <c r="D58" s="326"/>
      <c r="E58" s="326"/>
      <c r="F58" s="326"/>
      <c r="G58" s="326"/>
      <c r="H58" s="326"/>
      <c r="I58" s="326"/>
      <c r="J58" s="326"/>
      <c r="K58" s="326"/>
      <c r="L58" s="326"/>
      <c r="M58" s="327"/>
      <c r="N58" s="321"/>
      <c r="O58" s="322"/>
      <c r="P58" s="322"/>
      <c r="Q58" s="322"/>
      <c r="R58" s="322"/>
      <c r="S58" s="322"/>
      <c r="T58" s="322"/>
      <c r="U58" s="322"/>
      <c r="V58" s="322"/>
      <c r="W58" s="322"/>
      <c r="X58" s="322"/>
      <c r="Y58" s="322"/>
      <c r="Z58" s="322"/>
      <c r="AA58" s="322"/>
      <c r="AB58" s="361" t="s">
        <v>25</v>
      </c>
      <c r="AC58" s="362"/>
      <c r="AD58" s="362"/>
      <c r="AE58" s="362"/>
      <c r="AF58" s="362"/>
      <c r="AG58" s="362"/>
      <c r="AH58" s="363"/>
      <c r="AI58" s="370"/>
      <c r="AJ58" s="331"/>
      <c r="AK58" s="331"/>
      <c r="AL58" s="331"/>
      <c r="AM58" s="331"/>
      <c r="AN58" s="331"/>
      <c r="AO58" s="331"/>
      <c r="AP58" s="332"/>
      <c r="AQ58" s="325" t="s">
        <v>23</v>
      </c>
      <c r="AR58" s="326"/>
      <c r="AS58" s="326"/>
      <c r="AT58" s="326"/>
      <c r="AU58" s="326"/>
      <c r="AV58" s="326"/>
      <c r="AW58" s="326"/>
      <c r="AX58" s="326"/>
      <c r="AY58" s="326"/>
      <c r="AZ58" s="326"/>
      <c r="BA58" s="327"/>
      <c r="BB58" s="321"/>
      <c r="BC58" s="322"/>
      <c r="BD58" s="322"/>
      <c r="BE58" s="322"/>
      <c r="BF58" s="322"/>
      <c r="BG58" s="322"/>
      <c r="BH58" s="322"/>
      <c r="BI58" s="322"/>
      <c r="BJ58" s="322"/>
      <c r="BK58" s="322"/>
      <c r="BL58" s="322"/>
      <c r="BM58" s="373"/>
      <c r="BN58" s="361" t="s">
        <v>24</v>
      </c>
      <c r="BO58" s="362"/>
      <c r="BP58" s="362"/>
      <c r="BQ58" s="362"/>
      <c r="BR58" s="362"/>
      <c r="BS58" s="363"/>
      <c r="BT58" s="370"/>
      <c r="BU58" s="331"/>
      <c r="BV58" s="331"/>
      <c r="BW58" s="331"/>
      <c r="BX58" s="331"/>
      <c r="BY58" s="332"/>
      <c r="BZ58" s="202"/>
    </row>
    <row r="59" spans="1:78" ht="12.75" customHeight="1">
      <c r="A59" s="312"/>
      <c r="B59" s="313"/>
      <c r="C59" s="313"/>
      <c r="D59" s="313"/>
      <c r="E59" s="313"/>
      <c r="F59" s="313"/>
      <c r="G59" s="313"/>
      <c r="H59" s="313"/>
      <c r="I59" s="313"/>
      <c r="J59" s="313"/>
      <c r="K59" s="313"/>
      <c r="L59" s="313"/>
      <c r="M59" s="314"/>
      <c r="N59" s="323"/>
      <c r="O59" s="304"/>
      <c r="P59" s="304"/>
      <c r="Q59" s="304"/>
      <c r="R59" s="304"/>
      <c r="S59" s="304"/>
      <c r="T59" s="304"/>
      <c r="U59" s="304"/>
      <c r="V59" s="304"/>
      <c r="W59" s="304"/>
      <c r="X59" s="304"/>
      <c r="Y59" s="304"/>
      <c r="Z59" s="304"/>
      <c r="AA59" s="304"/>
      <c r="AB59" s="364"/>
      <c r="AC59" s="365"/>
      <c r="AD59" s="365"/>
      <c r="AE59" s="365"/>
      <c r="AF59" s="365"/>
      <c r="AG59" s="365"/>
      <c r="AH59" s="366"/>
      <c r="AI59" s="371"/>
      <c r="AJ59" s="333"/>
      <c r="AK59" s="333"/>
      <c r="AL59" s="333"/>
      <c r="AM59" s="333"/>
      <c r="AN59" s="333"/>
      <c r="AO59" s="333"/>
      <c r="AP59" s="334"/>
      <c r="AQ59" s="312"/>
      <c r="AR59" s="313"/>
      <c r="AS59" s="313"/>
      <c r="AT59" s="313"/>
      <c r="AU59" s="313"/>
      <c r="AV59" s="313"/>
      <c r="AW59" s="313"/>
      <c r="AX59" s="313"/>
      <c r="AY59" s="313"/>
      <c r="AZ59" s="313"/>
      <c r="BA59" s="314"/>
      <c r="BB59" s="323"/>
      <c r="BC59" s="304"/>
      <c r="BD59" s="304"/>
      <c r="BE59" s="304"/>
      <c r="BF59" s="304"/>
      <c r="BG59" s="304"/>
      <c r="BH59" s="304"/>
      <c r="BI59" s="304"/>
      <c r="BJ59" s="304"/>
      <c r="BK59" s="304"/>
      <c r="BL59" s="304"/>
      <c r="BM59" s="374"/>
      <c r="BN59" s="364"/>
      <c r="BO59" s="365"/>
      <c r="BP59" s="365"/>
      <c r="BQ59" s="365"/>
      <c r="BR59" s="365"/>
      <c r="BS59" s="366"/>
      <c r="BT59" s="371"/>
      <c r="BU59" s="333"/>
      <c r="BV59" s="333"/>
      <c r="BW59" s="333"/>
      <c r="BX59" s="333"/>
      <c r="BY59" s="334"/>
      <c r="BZ59" s="202"/>
    </row>
    <row r="60" spans="1:78" ht="12.75" customHeight="1">
      <c r="A60" s="328"/>
      <c r="B60" s="329"/>
      <c r="C60" s="329"/>
      <c r="D60" s="329"/>
      <c r="E60" s="329"/>
      <c r="F60" s="329"/>
      <c r="G60" s="329"/>
      <c r="H60" s="329"/>
      <c r="I60" s="329"/>
      <c r="J60" s="329"/>
      <c r="K60" s="329"/>
      <c r="L60" s="329"/>
      <c r="M60" s="330"/>
      <c r="N60" s="324"/>
      <c r="O60" s="305"/>
      <c r="P60" s="305"/>
      <c r="Q60" s="305"/>
      <c r="R60" s="305"/>
      <c r="S60" s="305"/>
      <c r="T60" s="305"/>
      <c r="U60" s="305"/>
      <c r="V60" s="305"/>
      <c r="W60" s="305"/>
      <c r="X60" s="305"/>
      <c r="Y60" s="305"/>
      <c r="Z60" s="305"/>
      <c r="AA60" s="305"/>
      <c r="AB60" s="367"/>
      <c r="AC60" s="368"/>
      <c r="AD60" s="368"/>
      <c r="AE60" s="368"/>
      <c r="AF60" s="368"/>
      <c r="AG60" s="368"/>
      <c r="AH60" s="369"/>
      <c r="AI60" s="372"/>
      <c r="AJ60" s="335"/>
      <c r="AK60" s="335"/>
      <c r="AL60" s="335"/>
      <c r="AM60" s="335"/>
      <c r="AN60" s="335"/>
      <c r="AO60" s="335"/>
      <c r="AP60" s="336"/>
      <c r="AQ60" s="328"/>
      <c r="AR60" s="329"/>
      <c r="AS60" s="329"/>
      <c r="AT60" s="329"/>
      <c r="AU60" s="329"/>
      <c r="AV60" s="329"/>
      <c r="AW60" s="329"/>
      <c r="AX60" s="329"/>
      <c r="AY60" s="329"/>
      <c r="AZ60" s="329"/>
      <c r="BA60" s="330"/>
      <c r="BB60" s="324"/>
      <c r="BC60" s="305"/>
      <c r="BD60" s="305"/>
      <c r="BE60" s="305"/>
      <c r="BF60" s="305"/>
      <c r="BG60" s="305"/>
      <c r="BH60" s="305"/>
      <c r="BI60" s="305"/>
      <c r="BJ60" s="305"/>
      <c r="BK60" s="305"/>
      <c r="BL60" s="305"/>
      <c r="BM60" s="375"/>
      <c r="BN60" s="367"/>
      <c r="BO60" s="368"/>
      <c r="BP60" s="368"/>
      <c r="BQ60" s="368"/>
      <c r="BR60" s="368"/>
      <c r="BS60" s="369"/>
      <c r="BT60" s="372"/>
      <c r="BU60" s="335"/>
      <c r="BV60" s="335"/>
      <c r="BW60" s="335"/>
      <c r="BX60" s="335"/>
      <c r="BY60" s="336"/>
      <c r="BZ60" s="202"/>
    </row>
    <row r="61" spans="1:78" ht="20.100000000000001" customHeight="1">
      <c r="A61" s="337" t="s">
        <v>27</v>
      </c>
      <c r="B61" s="338"/>
      <c r="C61" s="338"/>
      <c r="D61" s="338"/>
      <c r="E61" s="338"/>
      <c r="F61" s="338"/>
      <c r="G61" s="338"/>
      <c r="H61" s="338"/>
      <c r="I61" s="338"/>
      <c r="J61" s="338"/>
      <c r="K61" s="338"/>
      <c r="L61" s="338"/>
      <c r="M61" s="339"/>
      <c r="N61" s="346"/>
      <c r="O61" s="347"/>
      <c r="P61" s="347"/>
      <c r="Q61" s="347"/>
      <c r="R61" s="347"/>
      <c r="S61" s="347"/>
      <c r="T61" s="347"/>
      <c r="U61" s="347"/>
      <c r="V61" s="347"/>
      <c r="W61" s="347"/>
      <c r="X61" s="347"/>
      <c r="Y61" s="347"/>
      <c r="Z61" s="347"/>
      <c r="AA61" s="380"/>
      <c r="AB61" s="361" t="s">
        <v>28</v>
      </c>
      <c r="AC61" s="418"/>
      <c r="AD61" s="418"/>
      <c r="AE61" s="418"/>
      <c r="AF61" s="418"/>
      <c r="AG61" s="418"/>
      <c r="AH61" s="418"/>
      <c r="AI61" s="423"/>
      <c r="AJ61" s="424"/>
      <c r="AK61" s="424"/>
      <c r="AL61" s="424"/>
      <c r="AM61" s="424"/>
      <c r="AN61" s="424"/>
      <c r="AO61" s="424"/>
      <c r="AP61" s="425"/>
      <c r="AQ61" s="432" t="s">
        <v>3</v>
      </c>
      <c r="AR61" s="433"/>
      <c r="AS61" s="433"/>
      <c r="AT61" s="433"/>
      <c r="AU61" s="433"/>
      <c r="AV61" s="433"/>
      <c r="AW61" s="433"/>
      <c r="AX61" s="433"/>
      <c r="AY61" s="433"/>
      <c r="AZ61" s="433"/>
      <c r="BA61" s="434"/>
      <c r="BB61" s="352"/>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4"/>
      <c r="BZ61" s="202"/>
    </row>
    <row r="62" spans="1:78" ht="12.75" customHeight="1">
      <c r="A62" s="340"/>
      <c r="B62" s="341"/>
      <c r="C62" s="341"/>
      <c r="D62" s="341"/>
      <c r="E62" s="341"/>
      <c r="F62" s="341"/>
      <c r="G62" s="341"/>
      <c r="H62" s="341"/>
      <c r="I62" s="341"/>
      <c r="J62" s="341"/>
      <c r="K62" s="341"/>
      <c r="L62" s="341"/>
      <c r="M62" s="342"/>
      <c r="N62" s="348"/>
      <c r="O62" s="349"/>
      <c r="P62" s="349"/>
      <c r="Q62" s="349"/>
      <c r="R62" s="349"/>
      <c r="S62" s="349"/>
      <c r="T62" s="349"/>
      <c r="U62" s="349"/>
      <c r="V62" s="349"/>
      <c r="W62" s="349"/>
      <c r="X62" s="349"/>
      <c r="Y62" s="349"/>
      <c r="Z62" s="349"/>
      <c r="AA62" s="381"/>
      <c r="AB62" s="419"/>
      <c r="AC62" s="420"/>
      <c r="AD62" s="420"/>
      <c r="AE62" s="420"/>
      <c r="AF62" s="420"/>
      <c r="AG62" s="420"/>
      <c r="AH62" s="420"/>
      <c r="AI62" s="426"/>
      <c r="AJ62" s="427"/>
      <c r="AK62" s="427"/>
      <c r="AL62" s="427"/>
      <c r="AM62" s="427"/>
      <c r="AN62" s="427"/>
      <c r="AO62" s="427"/>
      <c r="AP62" s="428"/>
      <c r="AQ62" s="337" t="s">
        <v>26</v>
      </c>
      <c r="AR62" s="338"/>
      <c r="AS62" s="338"/>
      <c r="AT62" s="338"/>
      <c r="AU62" s="338"/>
      <c r="AV62" s="338"/>
      <c r="AW62" s="338"/>
      <c r="AX62" s="338"/>
      <c r="AY62" s="338"/>
      <c r="AZ62" s="338"/>
      <c r="BA62" s="339"/>
      <c r="BB62" s="355"/>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7"/>
      <c r="BZ62" s="202"/>
    </row>
    <row r="63" spans="1:78" ht="12.75" customHeight="1">
      <c r="A63" s="343"/>
      <c r="B63" s="344"/>
      <c r="C63" s="344"/>
      <c r="D63" s="344"/>
      <c r="E63" s="344"/>
      <c r="F63" s="344"/>
      <c r="G63" s="344"/>
      <c r="H63" s="344"/>
      <c r="I63" s="344"/>
      <c r="J63" s="344"/>
      <c r="K63" s="344"/>
      <c r="L63" s="344"/>
      <c r="M63" s="345"/>
      <c r="N63" s="350"/>
      <c r="O63" s="351"/>
      <c r="P63" s="351"/>
      <c r="Q63" s="351"/>
      <c r="R63" s="351"/>
      <c r="S63" s="351"/>
      <c r="T63" s="351"/>
      <c r="U63" s="351"/>
      <c r="V63" s="351"/>
      <c r="W63" s="351"/>
      <c r="X63" s="351"/>
      <c r="Y63" s="351"/>
      <c r="Z63" s="351"/>
      <c r="AA63" s="382"/>
      <c r="AB63" s="421"/>
      <c r="AC63" s="422"/>
      <c r="AD63" s="422"/>
      <c r="AE63" s="422"/>
      <c r="AF63" s="422"/>
      <c r="AG63" s="422"/>
      <c r="AH63" s="422"/>
      <c r="AI63" s="429"/>
      <c r="AJ63" s="430"/>
      <c r="AK63" s="430"/>
      <c r="AL63" s="430"/>
      <c r="AM63" s="430"/>
      <c r="AN63" s="430"/>
      <c r="AO63" s="430"/>
      <c r="AP63" s="431"/>
      <c r="AQ63" s="343"/>
      <c r="AR63" s="344"/>
      <c r="AS63" s="344"/>
      <c r="AT63" s="344"/>
      <c r="AU63" s="344"/>
      <c r="AV63" s="344"/>
      <c r="AW63" s="344"/>
      <c r="AX63" s="344"/>
      <c r="AY63" s="344"/>
      <c r="AZ63" s="344"/>
      <c r="BA63" s="345"/>
      <c r="BB63" s="358"/>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60"/>
      <c r="BZ63" s="202"/>
    </row>
    <row r="64" spans="1:78" ht="17.25" customHeight="1">
      <c r="A64" s="417" t="s">
        <v>29</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202"/>
    </row>
    <row r="65" spans="1:78" ht="8.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2"/>
    </row>
    <row r="66" spans="1:78" ht="8.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2"/>
    </row>
    <row r="67" spans="1:78" ht="8.25" customHeight="1">
      <c r="A67" s="389" t="s">
        <v>42</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214"/>
      <c r="AG67" s="218"/>
      <c r="AH67" s="218"/>
      <c r="AI67" s="218"/>
      <c r="AJ67" s="218"/>
      <c r="AK67" s="218"/>
      <c r="AL67" s="218"/>
      <c r="AM67" s="218"/>
      <c r="AN67" s="218"/>
      <c r="AO67" s="218"/>
      <c r="AP67" s="218"/>
      <c r="AQ67" s="218"/>
      <c r="AR67" s="218"/>
      <c r="AS67" s="218"/>
      <c r="AT67" s="218"/>
      <c r="AU67" s="218"/>
      <c r="AV67" s="218"/>
      <c r="AW67" s="218"/>
      <c r="AX67" s="218"/>
      <c r="AY67" s="219"/>
      <c r="AZ67" s="219"/>
      <c r="BA67" s="219"/>
      <c r="BB67" s="219"/>
      <c r="BC67" s="219"/>
      <c r="BD67" s="219"/>
      <c r="BE67" s="219"/>
      <c r="BF67" s="219"/>
      <c r="BG67" s="219"/>
      <c r="BH67" s="219"/>
      <c r="BI67" s="214"/>
      <c r="BJ67" s="218"/>
      <c r="BK67" s="218"/>
      <c r="BL67" s="218"/>
      <c r="BM67" s="218"/>
      <c r="BN67" s="218"/>
      <c r="BO67" s="218"/>
      <c r="BP67" s="218"/>
      <c r="BQ67" s="218"/>
      <c r="BR67" s="218"/>
      <c r="BS67" s="218"/>
      <c r="BT67" s="218"/>
      <c r="BU67" s="218"/>
      <c r="BV67" s="218"/>
      <c r="BW67" s="218"/>
      <c r="BX67" s="218"/>
      <c r="BY67" s="218"/>
      <c r="BZ67" s="202"/>
    </row>
    <row r="68" spans="1:78" ht="8.25" customHeigh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214"/>
      <c r="AG68" s="218"/>
      <c r="AH68" s="218"/>
      <c r="AI68" s="218"/>
      <c r="AJ68" s="218"/>
      <c r="AK68" s="218"/>
      <c r="AL68" s="218"/>
      <c r="AM68" s="218"/>
      <c r="AN68" s="218"/>
      <c r="AO68" s="218"/>
      <c r="AP68" s="218"/>
      <c r="AQ68" s="218"/>
      <c r="AR68" s="218"/>
      <c r="AS68" s="218"/>
      <c r="AT68" s="218"/>
      <c r="AU68" s="218"/>
      <c r="AV68" s="218"/>
      <c r="AW68" s="218"/>
      <c r="AX68" s="218"/>
      <c r="AY68" s="219"/>
      <c r="AZ68" s="219"/>
      <c r="BA68" s="219"/>
      <c r="BB68" s="219"/>
      <c r="BC68" s="219"/>
      <c r="BD68" s="219"/>
      <c r="BE68" s="219"/>
      <c r="BF68" s="219"/>
      <c r="BG68" s="219"/>
      <c r="BH68" s="219"/>
      <c r="BI68" s="214"/>
      <c r="BJ68" s="218"/>
      <c r="BK68" s="218"/>
      <c r="BL68" s="218"/>
      <c r="BM68" s="218"/>
      <c r="BN68" s="218"/>
      <c r="BO68" s="218"/>
      <c r="BP68" s="218"/>
      <c r="BQ68" s="218"/>
      <c r="BR68" s="218"/>
      <c r="BS68" s="218"/>
      <c r="BT68" s="218"/>
      <c r="BU68" s="218"/>
      <c r="BV68" s="218"/>
      <c r="BW68" s="218"/>
      <c r="BX68" s="218"/>
      <c r="BY68" s="218"/>
      <c r="BZ68" s="202"/>
    </row>
    <row r="69" spans="1:78" ht="8.25" customHeight="1">
      <c r="A69" s="389"/>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214"/>
      <c r="AG69" s="218"/>
      <c r="AH69" s="218"/>
      <c r="AI69" s="218"/>
      <c r="AJ69" s="218"/>
      <c r="AK69" s="218"/>
      <c r="AL69" s="218"/>
      <c r="AM69" s="218"/>
      <c r="AN69" s="218"/>
      <c r="AO69" s="218"/>
      <c r="AP69" s="218"/>
      <c r="AQ69" s="218"/>
      <c r="AR69" s="218"/>
      <c r="AS69" s="218"/>
      <c r="AT69" s="218"/>
      <c r="AU69" s="218"/>
      <c r="AV69" s="218"/>
      <c r="AW69" s="218"/>
      <c r="AX69" s="218"/>
      <c r="AY69" s="219"/>
      <c r="AZ69" s="219"/>
      <c r="BA69" s="219"/>
      <c r="BB69" s="219"/>
      <c r="BC69" s="219"/>
      <c r="BD69" s="219"/>
      <c r="BE69" s="219"/>
      <c r="BF69" s="219"/>
      <c r="BG69" s="219"/>
      <c r="BH69" s="219"/>
      <c r="BI69" s="214"/>
      <c r="BJ69" s="218"/>
      <c r="BK69" s="218"/>
      <c r="BL69" s="218"/>
      <c r="BM69" s="218"/>
      <c r="BN69" s="218"/>
      <c r="BO69" s="218"/>
      <c r="BP69" s="218"/>
      <c r="BQ69" s="218"/>
      <c r="BR69" s="218"/>
      <c r="BS69" s="218"/>
      <c r="BT69" s="218"/>
      <c r="BU69" s="218"/>
      <c r="BV69" s="218"/>
      <c r="BW69" s="218"/>
      <c r="BX69" s="218"/>
      <c r="BY69" s="218"/>
      <c r="BZ69" s="202"/>
    </row>
    <row r="70" spans="1:78" ht="8.25" customHeight="1">
      <c r="A70" s="390" t="s">
        <v>167</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2"/>
      <c r="BZ70" s="202"/>
    </row>
    <row r="71" spans="1:78" ht="8.25" customHeight="1">
      <c r="A71" s="393"/>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5"/>
      <c r="BZ71" s="202"/>
    </row>
    <row r="72" spans="1:78" ht="8.25" customHeight="1">
      <c r="A72" s="393"/>
      <c r="B72" s="394"/>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5"/>
      <c r="BZ72" s="202"/>
    </row>
    <row r="73" spans="1:78" ht="8.25" customHeight="1">
      <c r="A73" s="393"/>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5"/>
      <c r="BZ73" s="202"/>
    </row>
    <row r="74" spans="1:78" ht="8.25"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5"/>
      <c r="BZ74" s="202"/>
    </row>
    <row r="75" spans="1:78" ht="8.25" customHeight="1">
      <c r="A75" s="393"/>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94"/>
      <c r="BR75" s="394"/>
      <c r="BS75" s="394"/>
      <c r="BT75" s="394"/>
      <c r="BU75" s="394"/>
      <c r="BV75" s="394"/>
      <c r="BW75" s="394"/>
      <c r="BX75" s="394"/>
      <c r="BY75" s="395"/>
      <c r="BZ75" s="202"/>
    </row>
    <row r="76" spans="1:78" ht="8.25" customHeight="1">
      <c r="A76" s="393"/>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5"/>
      <c r="BZ76" s="202"/>
    </row>
    <row r="77" spans="1:78" ht="8.25" customHeight="1">
      <c r="A77" s="393"/>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5"/>
      <c r="BZ77" s="202"/>
    </row>
    <row r="78" spans="1:78" ht="8.25" customHeight="1">
      <c r="A78" s="393"/>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5"/>
      <c r="BZ78" s="202"/>
    </row>
    <row r="79" spans="1:78" ht="8.25" customHeight="1">
      <c r="A79" s="393"/>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5"/>
      <c r="BZ79" s="202"/>
    </row>
    <row r="80" spans="1:78" ht="8.25" customHeight="1">
      <c r="A80" s="393"/>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5"/>
      <c r="BZ80" s="202"/>
    </row>
    <row r="81" spans="1:78" ht="8.25" customHeight="1">
      <c r="A81" s="393"/>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5"/>
      <c r="BZ81" s="202"/>
    </row>
    <row r="82" spans="1:78" ht="8.25" customHeight="1">
      <c r="A82" s="393"/>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5"/>
      <c r="BZ82" s="202"/>
    </row>
    <row r="83" spans="1:78" ht="8.25" customHeight="1">
      <c r="A83" s="393"/>
      <c r="B83" s="394"/>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5"/>
      <c r="BZ83" s="202"/>
    </row>
    <row r="84" spans="1:78" ht="8.25" customHeight="1">
      <c r="A84" s="393"/>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5"/>
      <c r="BZ84" s="202"/>
    </row>
    <row r="85" spans="1:78" ht="8.25" customHeight="1">
      <c r="A85" s="393"/>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5"/>
      <c r="BZ85" s="202"/>
    </row>
    <row r="86" spans="1:78" ht="8.25" customHeight="1">
      <c r="A86" s="393"/>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5"/>
      <c r="BZ86" s="202"/>
    </row>
    <row r="87" spans="1:78" ht="8.25" customHeight="1">
      <c r="A87" s="393"/>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5"/>
      <c r="BZ87" s="202"/>
    </row>
    <row r="88" spans="1:78" ht="8.25" customHeight="1">
      <c r="A88" s="393"/>
      <c r="B88" s="394"/>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5"/>
      <c r="BZ88" s="202"/>
    </row>
    <row r="89" spans="1:78" ht="8.25" customHeight="1">
      <c r="A89" s="393"/>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5"/>
      <c r="BZ89" s="202"/>
    </row>
    <row r="90" spans="1:78" ht="5.25" customHeight="1">
      <c r="A90" s="393"/>
      <c r="B90" s="394"/>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5"/>
      <c r="BZ90" s="202"/>
    </row>
    <row r="91" spans="1:78" ht="5.25" customHeight="1">
      <c r="A91" s="393"/>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5"/>
      <c r="BZ91" s="202"/>
    </row>
    <row r="92" spans="1:78" ht="18.75">
      <c r="A92" s="396"/>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7"/>
      <c r="BD92" s="397"/>
      <c r="BE92" s="397"/>
      <c r="BF92" s="397"/>
      <c r="BG92" s="397"/>
      <c r="BH92" s="397"/>
      <c r="BI92" s="397"/>
      <c r="BJ92" s="397"/>
      <c r="BK92" s="397"/>
      <c r="BL92" s="397"/>
      <c r="BM92" s="397"/>
      <c r="BN92" s="397"/>
      <c r="BO92" s="397"/>
      <c r="BP92" s="397"/>
      <c r="BQ92" s="397"/>
      <c r="BR92" s="397"/>
      <c r="BS92" s="397"/>
      <c r="BT92" s="397"/>
      <c r="BU92" s="397"/>
      <c r="BV92" s="397"/>
      <c r="BW92" s="397"/>
      <c r="BX92" s="397"/>
      <c r="BY92" s="398"/>
      <c r="BZ92" s="202"/>
    </row>
    <row r="93" spans="1:78" ht="5.25" customHeight="1">
      <c r="A93" s="217"/>
      <c r="B93" s="217"/>
      <c r="C93" s="217"/>
      <c r="D93" s="217"/>
      <c r="E93" s="217"/>
      <c r="F93" s="217"/>
      <c r="G93" s="217"/>
      <c r="H93" s="217"/>
      <c r="I93" s="217"/>
      <c r="J93" s="217"/>
      <c r="K93" s="217"/>
      <c r="L93" s="221"/>
      <c r="M93" s="221"/>
      <c r="N93" s="221"/>
      <c r="O93" s="221"/>
      <c r="P93" s="221"/>
      <c r="Q93" s="222"/>
      <c r="R93" s="221"/>
      <c r="S93" s="221"/>
      <c r="T93" s="221"/>
      <c r="U93" s="221"/>
      <c r="V93" s="221"/>
      <c r="W93" s="221"/>
      <c r="X93" s="214"/>
      <c r="Y93" s="214"/>
      <c r="Z93" s="214"/>
      <c r="AA93" s="214"/>
      <c r="AB93" s="214"/>
      <c r="AC93" s="214"/>
      <c r="AD93" s="214"/>
      <c r="AE93" s="214"/>
      <c r="AF93" s="214"/>
      <c r="AG93" s="214"/>
      <c r="AH93" s="214"/>
      <c r="AI93" s="214"/>
      <c r="AJ93" s="214"/>
      <c r="AK93" s="214"/>
      <c r="AL93" s="214"/>
      <c r="AM93" s="214"/>
      <c r="AN93" s="214"/>
      <c r="AO93" s="221"/>
      <c r="AP93" s="221"/>
      <c r="AQ93" s="221"/>
      <c r="AR93" s="221"/>
      <c r="AS93" s="221"/>
      <c r="AT93" s="221"/>
      <c r="AU93" s="221"/>
      <c r="AV93" s="221"/>
      <c r="AW93" s="221"/>
      <c r="AX93" s="221"/>
      <c r="AY93" s="221"/>
      <c r="AZ93" s="214"/>
      <c r="BA93" s="214"/>
      <c r="BB93" s="214"/>
      <c r="BC93" s="214"/>
      <c r="BD93" s="214"/>
      <c r="BE93" s="214"/>
      <c r="BF93" s="214"/>
      <c r="BG93" s="214"/>
      <c r="BH93" s="214"/>
      <c r="BI93" s="214"/>
      <c r="BJ93" s="214"/>
      <c r="BK93" s="214"/>
      <c r="BL93" s="214"/>
      <c r="BM93" s="214"/>
      <c r="BN93" s="214"/>
      <c r="BO93" s="214"/>
      <c r="BP93" s="221"/>
      <c r="BQ93" s="221"/>
      <c r="BR93" s="221"/>
      <c r="BS93" s="221"/>
      <c r="BT93" s="221"/>
      <c r="BU93" s="221"/>
      <c r="BV93" s="221"/>
      <c r="BW93" s="221"/>
      <c r="BX93" s="221"/>
      <c r="BY93" s="221"/>
      <c r="BZ93" s="202"/>
    </row>
    <row r="94" spans="1:78" ht="5.25" customHeight="1">
      <c r="A94" s="217"/>
      <c r="B94" s="217"/>
      <c r="C94" s="217"/>
      <c r="D94" s="217"/>
      <c r="E94" s="217"/>
      <c r="F94" s="217"/>
      <c r="G94" s="217"/>
      <c r="H94" s="217"/>
      <c r="I94" s="217"/>
      <c r="J94" s="217"/>
      <c r="K94" s="217"/>
      <c r="L94" s="221"/>
      <c r="M94" s="221"/>
      <c r="N94" s="221"/>
      <c r="O94" s="221"/>
      <c r="P94" s="221"/>
      <c r="Q94" s="222"/>
      <c r="R94" s="221"/>
      <c r="S94" s="221"/>
      <c r="T94" s="221"/>
      <c r="U94" s="221"/>
      <c r="V94" s="221"/>
      <c r="W94" s="221"/>
      <c r="X94" s="214"/>
      <c r="Y94" s="214"/>
      <c r="Z94" s="214"/>
      <c r="AA94" s="214"/>
      <c r="AB94" s="214"/>
      <c r="AC94" s="214"/>
      <c r="AD94" s="214"/>
      <c r="AE94" s="214"/>
      <c r="AF94" s="214"/>
      <c r="AG94" s="214"/>
      <c r="AH94" s="214"/>
      <c r="AI94" s="214"/>
      <c r="AJ94" s="214"/>
      <c r="AK94" s="214"/>
      <c r="AL94" s="214"/>
      <c r="AM94" s="214"/>
      <c r="AN94" s="214"/>
      <c r="AO94" s="221"/>
      <c r="AP94" s="221"/>
      <c r="AQ94" s="221"/>
      <c r="AR94" s="221"/>
      <c r="AS94" s="221"/>
      <c r="AT94" s="221"/>
      <c r="AU94" s="221"/>
      <c r="AV94" s="221"/>
      <c r="AW94" s="221"/>
      <c r="AX94" s="221"/>
      <c r="AY94" s="221"/>
      <c r="AZ94" s="214"/>
      <c r="BA94" s="214"/>
      <c r="BB94" s="214"/>
      <c r="BC94" s="214"/>
      <c r="BD94" s="214"/>
      <c r="BE94" s="214"/>
      <c r="BF94" s="214"/>
      <c r="BG94" s="214"/>
      <c r="BH94" s="214"/>
      <c r="BI94" s="214"/>
      <c r="BJ94" s="214"/>
      <c r="BK94" s="214"/>
      <c r="BL94" s="214"/>
      <c r="BM94" s="214"/>
      <c r="BN94" s="214"/>
      <c r="BO94" s="214"/>
      <c r="BP94" s="221"/>
      <c r="BQ94" s="221"/>
      <c r="BR94" s="221"/>
      <c r="BS94" s="221"/>
      <c r="BT94" s="221"/>
      <c r="BU94" s="221"/>
      <c r="BV94" s="221"/>
      <c r="BW94" s="221"/>
      <c r="BX94" s="221"/>
      <c r="BY94" s="221"/>
      <c r="BZ94" s="202"/>
    </row>
    <row r="95" spans="1:78" ht="6" customHeight="1">
      <c r="A95" s="217"/>
      <c r="B95" s="217"/>
      <c r="C95" s="217"/>
      <c r="D95" s="217"/>
      <c r="E95" s="217"/>
      <c r="F95" s="217"/>
      <c r="G95" s="217"/>
      <c r="H95" s="217"/>
      <c r="I95" s="217"/>
      <c r="J95" s="217"/>
      <c r="K95" s="217"/>
      <c r="L95" s="221"/>
      <c r="M95" s="221"/>
      <c r="N95" s="221"/>
      <c r="O95" s="221"/>
      <c r="P95" s="221"/>
      <c r="Q95" s="222"/>
      <c r="R95" s="221"/>
      <c r="S95" s="221"/>
      <c r="T95" s="221"/>
      <c r="U95" s="221"/>
      <c r="V95" s="221"/>
      <c r="W95" s="221"/>
      <c r="X95" s="214"/>
      <c r="Y95" s="214"/>
      <c r="Z95" s="214"/>
      <c r="AA95" s="214"/>
      <c r="AB95" s="214"/>
      <c r="AC95" s="214"/>
      <c r="AD95" s="214"/>
      <c r="AE95" s="214"/>
      <c r="AF95" s="214"/>
      <c r="AG95" s="214"/>
      <c r="AH95" s="214"/>
      <c r="AI95" s="214"/>
      <c r="AJ95" s="214"/>
      <c r="AK95" s="214"/>
      <c r="AL95" s="214"/>
      <c r="AM95" s="214"/>
      <c r="AN95" s="214"/>
      <c r="AO95" s="221"/>
      <c r="AP95" s="221"/>
      <c r="AQ95" s="221"/>
      <c r="AR95" s="221"/>
      <c r="AS95" s="221"/>
      <c r="AT95" s="221"/>
      <c r="AU95" s="221"/>
      <c r="AV95" s="221"/>
      <c r="AW95" s="221"/>
      <c r="AX95" s="221"/>
      <c r="AY95" s="221"/>
      <c r="AZ95" s="214"/>
      <c r="BA95" s="214"/>
      <c r="BB95" s="214"/>
      <c r="BC95" s="214"/>
      <c r="BD95" s="214"/>
      <c r="BE95" s="214"/>
      <c r="BF95" s="214"/>
      <c r="BG95" s="214"/>
      <c r="BH95" s="214"/>
      <c r="BI95" s="214"/>
      <c r="BJ95" s="214"/>
      <c r="BK95" s="214"/>
      <c r="BL95" s="214"/>
      <c r="BM95" s="214"/>
      <c r="BN95" s="214"/>
      <c r="BO95" s="214"/>
      <c r="BP95" s="221"/>
      <c r="BQ95" s="221"/>
      <c r="BR95" s="221"/>
      <c r="BS95" s="221"/>
      <c r="BT95" s="221"/>
      <c r="BU95" s="221"/>
      <c r="BV95" s="221"/>
      <c r="BW95" s="221"/>
      <c r="BX95" s="221"/>
      <c r="BY95" s="221"/>
      <c r="BZ95" s="202"/>
    </row>
    <row r="96" spans="1:78" ht="5.25" customHeight="1">
      <c r="A96" s="217"/>
      <c r="B96" s="217"/>
      <c r="C96" s="217"/>
      <c r="D96" s="217"/>
      <c r="E96" s="217"/>
      <c r="F96" s="217"/>
      <c r="G96" s="217"/>
      <c r="H96" s="217"/>
      <c r="I96" s="217"/>
      <c r="J96" s="217"/>
      <c r="K96" s="217"/>
      <c r="L96" s="221"/>
      <c r="M96" s="221"/>
      <c r="N96" s="221"/>
      <c r="O96" s="221"/>
      <c r="P96" s="221"/>
      <c r="Q96" s="222"/>
      <c r="R96" s="221"/>
      <c r="S96" s="221"/>
      <c r="T96" s="221"/>
      <c r="U96" s="221"/>
      <c r="V96" s="221"/>
      <c r="W96" s="221"/>
      <c r="X96" s="214"/>
      <c r="Y96" s="214"/>
      <c r="Z96" s="214"/>
      <c r="AA96" s="214"/>
      <c r="AB96" s="214"/>
      <c r="AC96" s="214"/>
      <c r="AD96" s="214"/>
      <c r="AE96" s="214"/>
      <c r="AF96" s="214"/>
      <c r="AG96" s="214"/>
      <c r="AH96" s="214"/>
      <c r="AI96" s="214"/>
      <c r="AJ96" s="214"/>
      <c r="AK96" s="214"/>
      <c r="AL96" s="214"/>
      <c r="AM96" s="214"/>
      <c r="AN96" s="214"/>
      <c r="AO96" s="221"/>
      <c r="AP96" s="221"/>
      <c r="AQ96" s="221"/>
      <c r="AR96" s="221"/>
      <c r="AS96" s="221"/>
      <c r="AT96" s="221"/>
      <c r="AU96" s="221"/>
      <c r="AV96" s="221"/>
      <c r="AW96" s="221"/>
      <c r="AX96" s="221"/>
      <c r="AY96" s="221"/>
      <c r="AZ96" s="214"/>
      <c r="BA96" s="214"/>
      <c r="BB96" s="214"/>
      <c r="BC96" s="214"/>
      <c r="BD96" s="214"/>
      <c r="BE96" s="214"/>
      <c r="BF96" s="214"/>
      <c r="BG96" s="214"/>
      <c r="BH96" s="214"/>
      <c r="BI96" s="214"/>
      <c r="BJ96" s="214"/>
      <c r="BK96" s="214"/>
      <c r="BL96" s="214"/>
      <c r="BM96" s="214"/>
      <c r="BN96" s="214"/>
      <c r="BO96" s="214"/>
      <c r="BP96" s="221"/>
      <c r="BQ96" s="221"/>
      <c r="BR96" s="221"/>
      <c r="BS96" s="221"/>
      <c r="BT96" s="221"/>
      <c r="BU96" s="221"/>
      <c r="BV96" s="221"/>
      <c r="BW96" s="221"/>
      <c r="BX96" s="221"/>
      <c r="BY96" s="221"/>
      <c r="BZ96" s="202"/>
    </row>
    <row r="97" spans="1:78" ht="5.25" customHeight="1">
      <c r="A97" s="217"/>
      <c r="B97" s="217"/>
      <c r="C97" s="217"/>
      <c r="D97" s="217"/>
      <c r="E97" s="217"/>
      <c r="F97" s="217"/>
      <c r="G97" s="217"/>
      <c r="H97" s="217"/>
      <c r="I97" s="217"/>
      <c r="J97" s="217"/>
      <c r="K97" s="217"/>
      <c r="L97" s="221"/>
      <c r="M97" s="221"/>
      <c r="N97" s="221"/>
      <c r="O97" s="221"/>
      <c r="P97" s="221"/>
      <c r="Q97" s="222"/>
      <c r="R97" s="221"/>
      <c r="S97" s="221"/>
      <c r="T97" s="221"/>
      <c r="U97" s="221"/>
      <c r="V97" s="221"/>
      <c r="W97" s="221"/>
      <c r="X97" s="214"/>
      <c r="Y97" s="214"/>
      <c r="Z97" s="214"/>
      <c r="AA97" s="214"/>
      <c r="AB97" s="214"/>
      <c r="AC97" s="214"/>
      <c r="AD97" s="214"/>
      <c r="AE97" s="214"/>
      <c r="AF97" s="214"/>
      <c r="AG97" s="214"/>
      <c r="AH97" s="214"/>
      <c r="AI97" s="214"/>
      <c r="AJ97" s="214"/>
      <c r="AK97" s="214"/>
      <c r="AL97" s="214"/>
      <c r="AM97" s="214"/>
      <c r="AN97" s="214"/>
      <c r="AO97" s="221"/>
      <c r="AP97" s="221"/>
      <c r="AQ97" s="221"/>
      <c r="AR97" s="221"/>
      <c r="AS97" s="221"/>
      <c r="AT97" s="221"/>
      <c r="AU97" s="221"/>
      <c r="AV97" s="221"/>
      <c r="AW97" s="221"/>
      <c r="AX97" s="221"/>
      <c r="AY97" s="221"/>
      <c r="AZ97" s="214"/>
      <c r="BA97" s="214"/>
      <c r="BB97" s="214"/>
      <c r="BC97" s="214"/>
      <c r="BD97" s="214"/>
      <c r="BE97" s="214"/>
      <c r="BF97" s="214"/>
      <c r="BG97" s="214"/>
      <c r="BH97" s="214"/>
      <c r="BI97" s="214"/>
      <c r="BJ97" s="214"/>
      <c r="BK97" s="214"/>
      <c r="BL97" s="214"/>
      <c r="BM97" s="214"/>
      <c r="BN97" s="214"/>
      <c r="BO97" s="214"/>
      <c r="BP97" s="221"/>
      <c r="BQ97" s="221"/>
      <c r="BR97" s="221"/>
      <c r="BS97" s="221"/>
      <c r="BT97" s="221"/>
      <c r="BU97" s="221"/>
      <c r="BV97" s="221"/>
      <c r="BW97" s="221"/>
      <c r="BX97" s="221"/>
      <c r="BY97" s="221"/>
      <c r="BZ97" s="202"/>
    </row>
    <row r="98" spans="1:78" ht="6" customHeight="1">
      <c r="A98" s="217"/>
      <c r="B98" s="217"/>
      <c r="C98" s="217"/>
      <c r="D98" s="217"/>
      <c r="E98" s="217"/>
      <c r="F98" s="217"/>
      <c r="G98" s="217"/>
      <c r="H98" s="217"/>
      <c r="I98" s="217"/>
      <c r="J98" s="217"/>
      <c r="K98" s="217"/>
      <c r="L98" s="221"/>
      <c r="M98" s="221"/>
      <c r="N98" s="221"/>
      <c r="O98" s="221"/>
      <c r="P98" s="221"/>
      <c r="Q98" s="222"/>
      <c r="R98" s="221"/>
      <c r="S98" s="221"/>
      <c r="T98" s="221"/>
      <c r="U98" s="221"/>
      <c r="V98" s="221"/>
      <c r="W98" s="221"/>
      <c r="X98" s="214"/>
      <c r="Y98" s="214"/>
      <c r="Z98" s="214"/>
      <c r="AA98" s="214"/>
      <c r="AB98" s="214"/>
      <c r="AC98" s="214"/>
      <c r="AD98" s="214"/>
      <c r="AE98" s="214"/>
      <c r="AF98" s="214"/>
      <c r="AG98" s="214"/>
      <c r="AH98" s="214"/>
      <c r="AI98" s="214"/>
      <c r="AJ98" s="214"/>
      <c r="AK98" s="214"/>
      <c r="AL98" s="214"/>
      <c r="AM98" s="214"/>
      <c r="AN98" s="214"/>
      <c r="AO98" s="221"/>
      <c r="AP98" s="221"/>
      <c r="AQ98" s="221"/>
      <c r="AR98" s="221"/>
      <c r="AS98" s="221"/>
      <c r="AT98" s="221"/>
      <c r="AU98" s="221"/>
      <c r="AV98" s="221"/>
      <c r="AW98" s="221"/>
      <c r="AX98" s="221"/>
      <c r="AY98" s="221"/>
      <c r="AZ98" s="214"/>
      <c r="BA98" s="214"/>
      <c r="BB98" s="214"/>
      <c r="BC98" s="214"/>
      <c r="BD98" s="214"/>
      <c r="BE98" s="214"/>
      <c r="BF98" s="214"/>
      <c r="BG98" s="214"/>
      <c r="BH98" s="214"/>
      <c r="BI98" s="214"/>
      <c r="BJ98" s="214"/>
      <c r="BK98" s="214"/>
      <c r="BL98" s="214"/>
      <c r="BM98" s="214"/>
      <c r="BN98" s="214"/>
      <c r="BO98" s="214"/>
      <c r="BP98" s="221"/>
      <c r="BQ98" s="221"/>
      <c r="BR98" s="221"/>
      <c r="BS98" s="221"/>
      <c r="BT98" s="221"/>
      <c r="BU98" s="221"/>
      <c r="BV98" s="221"/>
      <c r="BW98" s="221"/>
      <c r="BX98" s="221"/>
      <c r="BY98" s="221"/>
      <c r="BZ98" s="202"/>
    </row>
    <row r="99" spans="1:78" ht="5.25" customHeight="1">
      <c r="A99" s="217"/>
      <c r="B99" s="217"/>
      <c r="C99" s="217"/>
      <c r="D99" s="217"/>
      <c r="E99" s="217"/>
      <c r="F99" s="217"/>
      <c r="G99" s="217"/>
      <c r="H99" s="217"/>
      <c r="I99" s="217"/>
      <c r="J99" s="217"/>
      <c r="K99" s="217"/>
      <c r="L99" s="221"/>
      <c r="M99" s="221"/>
      <c r="N99" s="221"/>
      <c r="O99" s="221"/>
      <c r="P99" s="221"/>
      <c r="Q99" s="222"/>
      <c r="R99" s="221"/>
      <c r="S99" s="221"/>
      <c r="T99" s="221"/>
      <c r="U99" s="221"/>
      <c r="V99" s="221"/>
      <c r="W99" s="221"/>
      <c r="X99" s="214"/>
      <c r="Y99" s="214"/>
      <c r="Z99" s="214"/>
      <c r="AA99" s="214"/>
      <c r="AB99" s="214"/>
      <c r="AC99" s="214"/>
      <c r="AD99" s="214"/>
      <c r="AE99" s="214"/>
      <c r="AF99" s="214"/>
      <c r="AG99" s="214"/>
      <c r="AH99" s="214"/>
      <c r="AI99" s="214"/>
      <c r="AJ99" s="214"/>
      <c r="AK99" s="214"/>
      <c r="AL99" s="214"/>
      <c r="AM99" s="214"/>
      <c r="AN99" s="214"/>
      <c r="AO99" s="221"/>
      <c r="AP99" s="221"/>
      <c r="AQ99" s="221"/>
      <c r="AR99" s="221"/>
      <c r="AS99" s="221"/>
      <c r="AT99" s="221"/>
      <c r="AU99" s="221"/>
      <c r="AV99" s="221"/>
      <c r="AW99" s="221"/>
      <c r="AX99" s="221"/>
      <c r="AY99" s="221"/>
      <c r="AZ99" s="214"/>
      <c r="BA99" s="214"/>
      <c r="BB99" s="214"/>
      <c r="BC99" s="214"/>
      <c r="BD99" s="214"/>
      <c r="BE99" s="214"/>
      <c r="BF99" s="214"/>
      <c r="BG99" s="214"/>
      <c r="BH99" s="214"/>
      <c r="BI99" s="214"/>
      <c r="BJ99" s="214"/>
      <c r="BK99" s="214"/>
      <c r="BL99" s="214"/>
      <c r="BM99" s="214"/>
      <c r="BN99" s="214"/>
      <c r="BO99" s="214"/>
      <c r="BP99" s="221"/>
      <c r="BQ99" s="221"/>
      <c r="BR99" s="221"/>
      <c r="BS99" s="221"/>
      <c r="BT99" s="221"/>
      <c r="BU99" s="221"/>
      <c r="BV99" s="221"/>
      <c r="BW99" s="221"/>
      <c r="BX99" s="221"/>
      <c r="BY99" s="221"/>
      <c r="BZ99" s="202"/>
    </row>
    <row r="100" spans="1:78" ht="5.25" customHeight="1">
      <c r="A100" s="217"/>
      <c r="B100" s="217"/>
      <c r="C100" s="217"/>
      <c r="D100" s="217"/>
      <c r="E100" s="217"/>
      <c r="F100" s="217"/>
      <c r="G100" s="217"/>
      <c r="H100" s="217"/>
      <c r="I100" s="217"/>
      <c r="J100" s="217"/>
      <c r="K100" s="217"/>
      <c r="L100" s="221"/>
      <c r="M100" s="221"/>
      <c r="N100" s="221"/>
      <c r="O100" s="221"/>
      <c r="P100" s="221"/>
      <c r="Q100" s="222"/>
      <c r="R100" s="221"/>
      <c r="S100" s="221"/>
      <c r="T100" s="221"/>
      <c r="U100" s="221"/>
      <c r="V100" s="221"/>
      <c r="W100" s="221"/>
      <c r="X100" s="214"/>
      <c r="Y100" s="214"/>
      <c r="Z100" s="214"/>
      <c r="AA100" s="214"/>
      <c r="AB100" s="214"/>
      <c r="AC100" s="214"/>
      <c r="AD100" s="214"/>
      <c r="AE100" s="214"/>
      <c r="AF100" s="214"/>
      <c r="AG100" s="214"/>
      <c r="AH100" s="214"/>
      <c r="AI100" s="214"/>
      <c r="AJ100" s="214"/>
      <c r="AK100" s="214"/>
      <c r="AL100" s="214"/>
      <c r="AM100" s="214"/>
      <c r="AN100" s="214"/>
      <c r="AO100" s="221"/>
      <c r="AP100" s="221"/>
      <c r="AQ100" s="221"/>
      <c r="AR100" s="221"/>
      <c r="AS100" s="221"/>
      <c r="AT100" s="221"/>
      <c r="AU100" s="221"/>
      <c r="AV100" s="221"/>
      <c r="AW100" s="221"/>
      <c r="AX100" s="221"/>
      <c r="AY100" s="221"/>
      <c r="AZ100" s="214"/>
      <c r="BA100" s="214"/>
      <c r="BB100" s="214"/>
      <c r="BC100" s="214"/>
      <c r="BD100" s="214"/>
      <c r="BE100" s="214"/>
      <c r="BF100" s="214"/>
      <c r="BG100" s="214"/>
      <c r="BH100" s="214"/>
      <c r="BI100" s="214"/>
      <c r="BJ100" s="214"/>
      <c r="BK100" s="214"/>
      <c r="BL100" s="214"/>
      <c r="BM100" s="214"/>
      <c r="BN100" s="214"/>
      <c r="BO100" s="214"/>
      <c r="BP100" s="221"/>
      <c r="BQ100" s="221"/>
      <c r="BR100" s="221"/>
      <c r="BS100" s="221"/>
      <c r="BT100" s="221"/>
      <c r="BU100" s="221"/>
      <c r="BV100" s="221"/>
      <c r="BW100" s="221"/>
      <c r="BX100" s="221"/>
      <c r="BY100" s="221"/>
      <c r="BZ100" s="202"/>
    </row>
    <row r="101" spans="1:78" ht="6" customHeight="1">
      <c r="A101" s="217"/>
      <c r="B101" s="217"/>
      <c r="C101" s="217"/>
      <c r="D101" s="217"/>
      <c r="E101" s="217"/>
      <c r="F101" s="217"/>
      <c r="G101" s="217"/>
      <c r="H101" s="217"/>
      <c r="I101" s="217"/>
      <c r="J101" s="217"/>
      <c r="K101" s="217"/>
      <c r="L101" s="221"/>
      <c r="M101" s="221"/>
      <c r="N101" s="221"/>
      <c r="O101" s="221"/>
      <c r="P101" s="221"/>
      <c r="Q101" s="222"/>
      <c r="R101" s="221"/>
      <c r="S101" s="221"/>
      <c r="T101" s="221"/>
      <c r="U101" s="221"/>
      <c r="V101" s="221"/>
      <c r="W101" s="221"/>
      <c r="X101" s="214"/>
      <c r="Y101" s="214"/>
      <c r="Z101" s="214"/>
      <c r="AA101" s="214"/>
      <c r="AB101" s="214"/>
      <c r="AC101" s="214"/>
      <c r="AD101" s="214"/>
      <c r="AE101" s="214"/>
      <c r="AF101" s="214"/>
      <c r="AG101" s="214"/>
      <c r="AH101" s="214"/>
      <c r="AI101" s="214"/>
      <c r="AJ101" s="214"/>
      <c r="AK101" s="214"/>
      <c r="AL101" s="214"/>
      <c r="AM101" s="214"/>
      <c r="AN101" s="214"/>
      <c r="AO101" s="221"/>
      <c r="AP101" s="221"/>
      <c r="AQ101" s="221"/>
      <c r="AR101" s="221"/>
      <c r="AS101" s="221"/>
      <c r="AT101" s="221"/>
      <c r="AU101" s="221"/>
      <c r="AV101" s="221"/>
      <c r="AW101" s="221"/>
      <c r="AX101" s="221"/>
      <c r="AY101" s="221"/>
      <c r="AZ101" s="214"/>
      <c r="BA101" s="214"/>
      <c r="BB101" s="214"/>
      <c r="BC101" s="214"/>
      <c r="BD101" s="214"/>
      <c r="BE101" s="214"/>
      <c r="BF101" s="214"/>
      <c r="BG101" s="214"/>
      <c r="BH101" s="214"/>
      <c r="BI101" s="214"/>
      <c r="BJ101" s="214"/>
      <c r="BK101" s="214"/>
      <c r="BL101" s="214"/>
      <c r="BM101" s="214"/>
      <c r="BN101" s="214"/>
      <c r="BO101" s="214"/>
      <c r="BP101" s="221"/>
      <c r="BQ101" s="221"/>
      <c r="BR101" s="221"/>
      <c r="BS101" s="221"/>
      <c r="BT101" s="221"/>
      <c r="BU101" s="221"/>
      <c r="BV101" s="221"/>
      <c r="BW101" s="221"/>
      <c r="BX101" s="221"/>
      <c r="BY101" s="221"/>
      <c r="BZ101" s="202"/>
    </row>
    <row r="102" spans="1:78" ht="5.25" customHeight="1">
      <c r="A102" s="217"/>
      <c r="B102" s="217"/>
      <c r="C102" s="217"/>
      <c r="D102" s="217"/>
      <c r="E102" s="217"/>
      <c r="F102" s="217"/>
      <c r="G102" s="217"/>
      <c r="H102" s="217"/>
      <c r="I102" s="217"/>
      <c r="J102" s="217"/>
      <c r="K102" s="217"/>
      <c r="L102" s="221"/>
      <c r="M102" s="221"/>
      <c r="N102" s="221"/>
      <c r="O102" s="221"/>
      <c r="P102" s="221"/>
      <c r="Q102" s="222"/>
      <c r="R102" s="221"/>
      <c r="S102" s="221"/>
      <c r="T102" s="221"/>
      <c r="U102" s="221"/>
      <c r="V102" s="221"/>
      <c r="W102" s="221"/>
      <c r="X102" s="214"/>
      <c r="Y102" s="214"/>
      <c r="Z102" s="214"/>
      <c r="AA102" s="214"/>
      <c r="AB102" s="214"/>
      <c r="AC102" s="214"/>
      <c r="AD102" s="214"/>
      <c r="AE102" s="214"/>
      <c r="AF102" s="214"/>
      <c r="AG102" s="214"/>
      <c r="AH102" s="214"/>
      <c r="AI102" s="214"/>
      <c r="AJ102" s="214"/>
      <c r="AK102" s="214"/>
      <c r="AL102" s="214"/>
      <c r="AM102" s="214"/>
      <c r="AN102" s="214"/>
      <c r="AO102" s="221"/>
      <c r="AP102" s="221"/>
      <c r="AQ102" s="221"/>
      <c r="AR102" s="221"/>
      <c r="AS102" s="221"/>
      <c r="AT102" s="221"/>
      <c r="AU102" s="221"/>
      <c r="AV102" s="221"/>
      <c r="AW102" s="221"/>
      <c r="AX102" s="221"/>
      <c r="AY102" s="221"/>
      <c r="AZ102" s="223"/>
      <c r="BA102" s="223"/>
      <c r="BB102" s="223"/>
      <c r="BC102" s="223"/>
      <c r="BD102" s="223"/>
      <c r="BE102" s="223"/>
      <c r="BF102" s="223"/>
      <c r="BG102" s="223"/>
      <c r="BH102" s="223"/>
      <c r="BI102" s="223"/>
      <c r="BJ102" s="223"/>
      <c r="BK102" s="223"/>
      <c r="BL102" s="223"/>
      <c r="BM102" s="223"/>
      <c r="BN102" s="223"/>
      <c r="BO102" s="223"/>
      <c r="BP102" s="221"/>
      <c r="BQ102" s="221"/>
      <c r="BR102" s="221"/>
      <c r="BS102" s="221"/>
      <c r="BT102" s="221"/>
      <c r="BU102" s="221"/>
      <c r="BV102" s="221"/>
      <c r="BW102" s="221"/>
      <c r="BX102" s="221"/>
      <c r="BY102" s="221"/>
      <c r="BZ102" s="202"/>
    </row>
    <row r="103" spans="1:78" ht="5.25" customHeight="1">
      <c r="A103" s="217"/>
      <c r="B103" s="217"/>
      <c r="C103" s="217"/>
      <c r="D103" s="217"/>
      <c r="E103" s="217"/>
      <c r="F103" s="217"/>
      <c r="G103" s="217"/>
      <c r="H103" s="217"/>
      <c r="I103" s="217"/>
      <c r="J103" s="217"/>
      <c r="K103" s="217"/>
      <c r="L103" s="221"/>
      <c r="M103" s="221"/>
      <c r="N103" s="221"/>
      <c r="O103" s="221"/>
      <c r="P103" s="221"/>
      <c r="Q103" s="222"/>
      <c r="R103" s="221"/>
      <c r="S103" s="221"/>
      <c r="T103" s="221"/>
      <c r="U103" s="221"/>
      <c r="V103" s="221"/>
      <c r="W103" s="221"/>
      <c r="X103" s="214"/>
      <c r="Y103" s="214"/>
      <c r="Z103" s="214"/>
      <c r="AA103" s="214"/>
      <c r="AB103" s="214"/>
      <c r="AC103" s="214"/>
      <c r="AD103" s="214"/>
      <c r="AE103" s="214"/>
      <c r="AF103" s="214"/>
      <c r="AG103" s="214"/>
      <c r="AH103" s="214"/>
      <c r="AI103" s="214"/>
      <c r="AJ103" s="214"/>
      <c r="AK103" s="214"/>
      <c r="AL103" s="214"/>
      <c r="AM103" s="214"/>
      <c r="AN103" s="214"/>
      <c r="AO103" s="221"/>
      <c r="AP103" s="221"/>
      <c r="AQ103" s="221"/>
      <c r="AR103" s="221"/>
      <c r="AS103" s="221"/>
      <c r="AT103" s="221"/>
      <c r="AU103" s="221"/>
      <c r="AV103" s="221"/>
      <c r="AW103" s="221"/>
      <c r="AX103" s="221"/>
      <c r="AY103" s="221"/>
      <c r="AZ103" s="223"/>
      <c r="BA103" s="223"/>
      <c r="BB103" s="223"/>
      <c r="BC103" s="223"/>
      <c r="BD103" s="223"/>
      <c r="BE103" s="223"/>
      <c r="BF103" s="223"/>
      <c r="BG103" s="223"/>
      <c r="BH103" s="223"/>
      <c r="BI103" s="223"/>
      <c r="BJ103" s="223"/>
      <c r="BK103" s="223"/>
      <c r="BL103" s="223"/>
      <c r="BM103" s="223"/>
      <c r="BN103" s="223"/>
      <c r="BO103" s="223"/>
      <c r="BP103" s="221"/>
      <c r="BQ103" s="221"/>
      <c r="BR103" s="221"/>
      <c r="BS103" s="221"/>
      <c r="BT103" s="221"/>
      <c r="BU103" s="221"/>
      <c r="BV103" s="221"/>
      <c r="BW103" s="221"/>
      <c r="BX103" s="221"/>
      <c r="BY103" s="221"/>
      <c r="BZ103" s="202"/>
    </row>
    <row r="104" spans="1:78" ht="6" customHeight="1">
      <c r="A104" s="217"/>
      <c r="B104" s="217"/>
      <c r="C104" s="217"/>
      <c r="D104" s="217"/>
      <c r="E104" s="217"/>
      <c r="F104" s="217"/>
      <c r="G104" s="217"/>
      <c r="H104" s="217"/>
      <c r="I104" s="217"/>
      <c r="J104" s="217"/>
      <c r="K104" s="217"/>
      <c r="L104" s="221"/>
      <c r="M104" s="221"/>
      <c r="N104" s="221"/>
      <c r="O104" s="221"/>
      <c r="P104" s="221"/>
      <c r="Q104" s="222"/>
      <c r="R104" s="221"/>
      <c r="S104" s="221"/>
      <c r="T104" s="221"/>
      <c r="U104" s="221"/>
      <c r="V104" s="221"/>
      <c r="W104" s="221"/>
      <c r="X104" s="214"/>
      <c r="Y104" s="214"/>
      <c r="Z104" s="214"/>
      <c r="AA104" s="214"/>
      <c r="AB104" s="214"/>
      <c r="AC104" s="214"/>
      <c r="AD104" s="214"/>
      <c r="AE104" s="214"/>
      <c r="AF104" s="214"/>
      <c r="AG104" s="214"/>
      <c r="AH104" s="214"/>
      <c r="AI104" s="214"/>
      <c r="AJ104" s="214"/>
      <c r="AK104" s="214"/>
      <c r="AL104" s="214"/>
      <c r="AM104" s="214"/>
      <c r="AN104" s="214"/>
      <c r="AO104" s="221"/>
      <c r="AP104" s="221"/>
      <c r="AQ104" s="221"/>
      <c r="AR104" s="221"/>
      <c r="AS104" s="221"/>
      <c r="AT104" s="221"/>
      <c r="AU104" s="221"/>
      <c r="AV104" s="221"/>
      <c r="AW104" s="221"/>
      <c r="AX104" s="221"/>
      <c r="AY104" s="221"/>
      <c r="AZ104" s="223"/>
      <c r="BA104" s="223"/>
      <c r="BB104" s="223"/>
      <c r="BC104" s="223"/>
      <c r="BD104" s="223"/>
      <c r="BE104" s="223"/>
      <c r="BF104" s="223"/>
      <c r="BG104" s="223"/>
      <c r="BH104" s="223"/>
      <c r="BI104" s="223"/>
      <c r="BJ104" s="223"/>
      <c r="BK104" s="223"/>
      <c r="BL104" s="223"/>
      <c r="BM104" s="223"/>
      <c r="BN104" s="223"/>
      <c r="BO104" s="223"/>
      <c r="BP104" s="221"/>
      <c r="BQ104" s="221"/>
      <c r="BR104" s="221"/>
      <c r="BS104" s="221"/>
      <c r="BT104" s="221"/>
      <c r="BU104" s="221"/>
      <c r="BV104" s="221"/>
      <c r="BW104" s="221"/>
      <c r="BX104" s="221"/>
      <c r="BY104" s="221"/>
      <c r="BZ104" s="202"/>
    </row>
    <row r="105" spans="1:78" ht="5.25" customHeight="1">
      <c r="A105" s="217"/>
      <c r="B105" s="217"/>
      <c r="C105" s="217"/>
      <c r="D105" s="217"/>
      <c r="E105" s="217"/>
      <c r="F105" s="217"/>
      <c r="G105" s="217"/>
      <c r="H105" s="217"/>
      <c r="I105" s="217"/>
      <c r="J105" s="217"/>
      <c r="K105" s="217"/>
      <c r="L105" s="221"/>
      <c r="M105" s="221"/>
      <c r="N105" s="221"/>
      <c r="O105" s="221"/>
      <c r="P105" s="221"/>
      <c r="Q105" s="222"/>
      <c r="R105" s="221"/>
      <c r="S105" s="221"/>
      <c r="T105" s="221"/>
      <c r="U105" s="221"/>
      <c r="V105" s="221"/>
      <c r="W105" s="221"/>
      <c r="X105" s="214"/>
      <c r="Y105" s="214"/>
      <c r="Z105" s="214"/>
      <c r="AA105" s="214"/>
      <c r="AB105" s="214"/>
      <c r="AC105" s="214"/>
      <c r="AD105" s="214"/>
      <c r="AE105" s="214"/>
      <c r="AF105" s="214"/>
      <c r="AG105" s="214"/>
      <c r="AH105" s="214"/>
      <c r="AI105" s="214"/>
      <c r="AJ105" s="214"/>
      <c r="AK105" s="214"/>
      <c r="AL105" s="214"/>
      <c r="AM105" s="214"/>
      <c r="AN105" s="214"/>
      <c r="AO105" s="221"/>
      <c r="AP105" s="221"/>
      <c r="AQ105" s="221"/>
      <c r="AR105" s="221"/>
      <c r="AS105" s="221"/>
      <c r="AT105" s="221"/>
      <c r="AU105" s="221"/>
      <c r="AV105" s="221"/>
      <c r="AW105" s="221"/>
      <c r="AX105" s="221"/>
      <c r="AY105" s="221"/>
      <c r="AZ105" s="214"/>
      <c r="BA105" s="221"/>
      <c r="BB105" s="221"/>
      <c r="BC105" s="221"/>
      <c r="BD105" s="221"/>
      <c r="BE105" s="221"/>
      <c r="BF105" s="221"/>
      <c r="BG105" s="221"/>
      <c r="BH105" s="214"/>
      <c r="BI105" s="218"/>
      <c r="BJ105" s="218"/>
      <c r="BK105" s="218"/>
      <c r="BL105" s="218"/>
      <c r="BM105" s="218"/>
      <c r="BN105" s="218"/>
      <c r="BO105" s="218"/>
      <c r="BP105" s="218"/>
      <c r="BQ105" s="218"/>
      <c r="BR105" s="218"/>
      <c r="BS105" s="218"/>
      <c r="BT105" s="218"/>
      <c r="BU105" s="218"/>
      <c r="BV105" s="218"/>
      <c r="BW105" s="218"/>
      <c r="BX105" s="218"/>
      <c r="BY105" s="218"/>
      <c r="BZ105" s="202"/>
    </row>
    <row r="106" spans="1:78" ht="5.25" customHeight="1">
      <c r="A106" s="217"/>
      <c r="B106" s="217"/>
      <c r="C106" s="217"/>
      <c r="D106" s="217"/>
      <c r="E106" s="217"/>
      <c r="F106" s="217"/>
      <c r="G106" s="217"/>
      <c r="H106" s="217"/>
      <c r="I106" s="217"/>
      <c r="J106" s="217"/>
      <c r="K106" s="217"/>
      <c r="L106" s="221"/>
      <c r="M106" s="221"/>
      <c r="N106" s="221"/>
      <c r="O106" s="221"/>
      <c r="P106" s="221"/>
      <c r="Q106" s="222"/>
      <c r="R106" s="221"/>
      <c r="S106" s="221"/>
      <c r="T106" s="221"/>
      <c r="U106" s="221"/>
      <c r="V106" s="221"/>
      <c r="W106" s="221"/>
      <c r="X106" s="214"/>
      <c r="Y106" s="214"/>
      <c r="Z106" s="214"/>
      <c r="AA106" s="214"/>
      <c r="AB106" s="214"/>
      <c r="AC106" s="214"/>
      <c r="AD106" s="214"/>
      <c r="AE106" s="214"/>
      <c r="AF106" s="214"/>
      <c r="AG106" s="214"/>
      <c r="AH106" s="214"/>
      <c r="AI106" s="214"/>
      <c r="AJ106" s="214"/>
      <c r="AK106" s="214"/>
      <c r="AL106" s="214"/>
      <c r="AM106" s="214"/>
      <c r="AN106" s="214"/>
      <c r="AO106" s="221"/>
      <c r="AP106" s="221"/>
      <c r="AQ106" s="221"/>
      <c r="AR106" s="221"/>
      <c r="AS106" s="221"/>
      <c r="AT106" s="221"/>
      <c r="AU106" s="221"/>
      <c r="AV106" s="221"/>
      <c r="AW106" s="221"/>
      <c r="AX106" s="221"/>
      <c r="AY106" s="221"/>
      <c r="AZ106" s="214"/>
      <c r="BA106" s="221"/>
      <c r="BB106" s="221"/>
      <c r="BC106" s="221"/>
      <c r="BD106" s="221"/>
      <c r="BE106" s="221"/>
      <c r="BF106" s="221"/>
      <c r="BG106" s="221"/>
      <c r="BH106" s="214"/>
      <c r="BI106" s="218"/>
      <c r="BJ106" s="218"/>
      <c r="BK106" s="218"/>
      <c r="BL106" s="218"/>
      <c r="BM106" s="218"/>
      <c r="BN106" s="218"/>
      <c r="BO106" s="218"/>
      <c r="BP106" s="218"/>
      <c r="BQ106" s="218"/>
      <c r="BR106" s="218"/>
      <c r="BS106" s="218"/>
      <c r="BT106" s="218"/>
      <c r="BU106" s="218"/>
      <c r="BV106" s="218"/>
      <c r="BW106" s="218"/>
      <c r="BX106" s="218"/>
      <c r="BY106" s="218"/>
      <c r="BZ106" s="202"/>
    </row>
    <row r="107" spans="1:78" ht="6" customHeight="1">
      <c r="A107" s="217"/>
      <c r="B107" s="217"/>
      <c r="C107" s="217"/>
      <c r="D107" s="217"/>
      <c r="E107" s="217"/>
      <c r="F107" s="217"/>
      <c r="G107" s="217"/>
      <c r="H107" s="217"/>
      <c r="I107" s="217"/>
      <c r="J107" s="217"/>
      <c r="K107" s="217"/>
      <c r="L107" s="221"/>
      <c r="M107" s="221"/>
      <c r="N107" s="221"/>
      <c r="O107" s="221"/>
      <c r="P107" s="221"/>
      <c r="Q107" s="222"/>
      <c r="R107" s="221"/>
      <c r="S107" s="221"/>
      <c r="T107" s="221"/>
      <c r="U107" s="221"/>
      <c r="V107" s="221"/>
      <c r="W107" s="221"/>
      <c r="X107" s="214"/>
      <c r="Y107" s="214"/>
      <c r="Z107" s="214"/>
      <c r="AA107" s="214"/>
      <c r="AB107" s="214"/>
      <c r="AC107" s="214"/>
      <c r="AD107" s="214"/>
      <c r="AE107" s="214"/>
      <c r="AF107" s="214"/>
      <c r="AG107" s="214"/>
      <c r="AH107" s="214"/>
      <c r="AI107" s="214"/>
      <c r="AJ107" s="214"/>
      <c r="AK107" s="214"/>
      <c r="AL107" s="214"/>
      <c r="AM107" s="214"/>
      <c r="AN107" s="214"/>
      <c r="AO107" s="221"/>
      <c r="AP107" s="221"/>
      <c r="AQ107" s="221"/>
      <c r="AR107" s="221"/>
      <c r="AS107" s="221"/>
      <c r="AT107" s="221"/>
      <c r="AU107" s="221"/>
      <c r="AV107" s="221"/>
      <c r="AW107" s="221"/>
      <c r="AX107" s="221"/>
      <c r="AY107" s="221"/>
      <c r="AZ107" s="214"/>
      <c r="BA107" s="221"/>
      <c r="BB107" s="221"/>
      <c r="BC107" s="221"/>
      <c r="BD107" s="221"/>
      <c r="BE107" s="221"/>
      <c r="BF107" s="221"/>
      <c r="BG107" s="221"/>
      <c r="BH107" s="214"/>
      <c r="BI107" s="218"/>
      <c r="BJ107" s="218"/>
      <c r="BK107" s="218"/>
      <c r="BL107" s="218"/>
      <c r="BM107" s="218"/>
      <c r="BN107" s="218"/>
      <c r="BO107" s="218"/>
      <c r="BP107" s="218"/>
      <c r="BQ107" s="218"/>
      <c r="BR107" s="218"/>
      <c r="BS107" s="218"/>
      <c r="BT107" s="218"/>
      <c r="BU107" s="218"/>
      <c r="BV107" s="218"/>
      <c r="BW107" s="218"/>
      <c r="BX107" s="218"/>
      <c r="BY107" s="218"/>
      <c r="BZ107" s="202"/>
    </row>
    <row r="108" spans="1:78" ht="3" customHeight="1">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02"/>
    </row>
    <row r="109" spans="1:78" ht="3" customHeight="1">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02"/>
    </row>
    <row r="110" spans="1:78" ht="3" customHeight="1">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02"/>
    </row>
    <row r="111" spans="1:78" ht="3" customHeight="1">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02"/>
    </row>
    <row r="112" spans="1:78" ht="3" customHeight="1">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02"/>
    </row>
    <row r="113" spans="1:78" ht="3" customHeight="1">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02"/>
    </row>
    <row r="114" spans="1:78" ht="3" customHeight="1">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02"/>
    </row>
    <row r="115" spans="1:78" ht="3" customHeight="1">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4"/>
      <c r="BR115" s="224"/>
      <c r="BS115" s="224"/>
      <c r="BT115" s="224"/>
      <c r="BU115" s="224"/>
      <c r="BV115" s="224"/>
      <c r="BW115" s="224"/>
      <c r="BX115" s="224"/>
      <c r="BY115" s="224"/>
      <c r="BZ115" s="225"/>
    </row>
    <row r="116" spans="1:78" ht="3" customHeight="1">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K116" s="224"/>
      <c r="BL116" s="224"/>
      <c r="BM116" s="224"/>
      <c r="BN116" s="224"/>
      <c r="BO116" s="224"/>
      <c r="BP116" s="224"/>
      <c r="BQ116" s="224"/>
      <c r="BR116" s="224"/>
      <c r="BS116" s="224"/>
      <c r="BT116" s="224"/>
      <c r="BU116" s="224"/>
      <c r="BV116" s="224"/>
      <c r="BW116" s="224"/>
      <c r="BX116" s="224"/>
      <c r="BY116" s="224"/>
      <c r="BZ116" s="225"/>
    </row>
    <row r="117" spans="1:78" ht="3" customHeight="1">
      <c r="A117" s="224"/>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K117" s="224"/>
      <c r="BL117" s="224"/>
      <c r="BM117" s="224"/>
      <c r="BN117" s="224"/>
      <c r="BO117" s="224"/>
      <c r="BP117" s="224"/>
      <c r="BQ117" s="224"/>
      <c r="BR117" s="224"/>
      <c r="BS117" s="224"/>
      <c r="BT117" s="224"/>
      <c r="BU117" s="224"/>
      <c r="BV117" s="224"/>
      <c r="BW117" s="224"/>
      <c r="BX117" s="224"/>
      <c r="BY117" s="224"/>
      <c r="BZ117" s="213"/>
    </row>
    <row r="118" spans="1:78" ht="6"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02"/>
    </row>
    <row r="119" spans="1:78" ht="6"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02"/>
    </row>
    <row r="120" spans="1:78" ht="6"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02"/>
    </row>
    <row r="121" spans="1:78" ht="5.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4"/>
      <c r="BM121" s="214"/>
      <c r="BN121" s="214"/>
      <c r="BO121" s="214"/>
      <c r="BP121" s="214"/>
      <c r="BQ121" s="214"/>
      <c r="BR121" s="214"/>
      <c r="BS121" s="214"/>
      <c r="BT121" s="214"/>
      <c r="BU121" s="214"/>
      <c r="BV121" s="214"/>
      <c r="BW121" s="214"/>
      <c r="BX121" s="214"/>
      <c r="BY121" s="214"/>
      <c r="BZ121" s="202"/>
    </row>
    <row r="122" spans="1:78" ht="5.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c r="BP122" s="214"/>
      <c r="BQ122" s="214"/>
      <c r="BR122" s="214"/>
      <c r="BS122" s="214"/>
      <c r="BT122" s="214"/>
      <c r="BU122" s="214"/>
      <c r="BV122" s="214"/>
      <c r="BW122" s="214"/>
      <c r="BX122" s="214"/>
      <c r="BY122" s="214"/>
      <c r="BZ122" s="202"/>
    </row>
    <row r="123" spans="1:78" ht="5.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02"/>
    </row>
    <row r="124" spans="1:78" ht="3" customHeight="1">
      <c r="A124" s="227"/>
      <c r="B124" s="227"/>
      <c r="C124" s="227"/>
      <c r="D124" s="227"/>
      <c r="E124" s="227"/>
      <c r="F124" s="227"/>
      <c r="G124" s="227"/>
      <c r="H124" s="228"/>
      <c r="I124" s="228"/>
      <c r="J124" s="228"/>
      <c r="K124" s="228"/>
      <c r="L124" s="228"/>
      <c r="M124" s="228"/>
      <c r="N124" s="228"/>
      <c r="O124" s="228"/>
      <c r="P124" s="228"/>
      <c r="Q124" s="228"/>
      <c r="R124" s="228"/>
      <c r="S124" s="228"/>
      <c r="T124" s="228"/>
      <c r="U124" s="228"/>
      <c r="V124" s="228"/>
      <c r="W124" s="214"/>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02"/>
    </row>
    <row r="125" spans="1:78" ht="3" customHeight="1">
      <c r="A125" s="227"/>
      <c r="B125" s="227"/>
      <c r="C125" s="227"/>
      <c r="D125" s="227"/>
      <c r="E125" s="227"/>
      <c r="F125" s="227"/>
      <c r="G125" s="227"/>
      <c r="H125" s="228"/>
      <c r="I125" s="228"/>
      <c r="J125" s="228"/>
      <c r="K125" s="228"/>
      <c r="L125" s="228"/>
      <c r="M125" s="228"/>
      <c r="N125" s="228"/>
      <c r="O125" s="228"/>
      <c r="P125" s="228"/>
      <c r="Q125" s="228"/>
      <c r="R125" s="228"/>
      <c r="S125" s="228"/>
      <c r="T125" s="228"/>
      <c r="U125" s="228"/>
      <c r="V125" s="228"/>
      <c r="W125" s="214"/>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02"/>
    </row>
    <row r="126" spans="1:78" ht="3" customHeight="1">
      <c r="A126" s="227"/>
      <c r="B126" s="227"/>
      <c r="C126" s="227"/>
      <c r="D126" s="227"/>
      <c r="E126" s="227"/>
      <c r="F126" s="227"/>
      <c r="G126" s="227"/>
      <c r="H126" s="228"/>
      <c r="I126" s="228"/>
      <c r="J126" s="228"/>
      <c r="K126" s="228"/>
      <c r="L126" s="228"/>
      <c r="M126" s="228"/>
      <c r="N126" s="228"/>
      <c r="O126" s="228"/>
      <c r="P126" s="228"/>
      <c r="Q126" s="228"/>
      <c r="R126" s="228"/>
      <c r="S126" s="228"/>
      <c r="T126" s="228"/>
      <c r="U126" s="228"/>
      <c r="V126" s="228"/>
      <c r="W126" s="214"/>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02"/>
    </row>
    <row r="127" spans="1:78" ht="3" customHeight="1">
      <c r="A127" s="227"/>
      <c r="B127" s="227"/>
      <c r="C127" s="227"/>
      <c r="D127" s="227"/>
      <c r="E127" s="227"/>
      <c r="F127" s="227"/>
      <c r="G127" s="227"/>
      <c r="H127" s="228"/>
      <c r="I127" s="228"/>
      <c r="J127" s="228"/>
      <c r="K127" s="228"/>
      <c r="L127" s="228"/>
      <c r="M127" s="228"/>
      <c r="N127" s="228"/>
      <c r="O127" s="228"/>
      <c r="P127" s="228"/>
      <c r="Q127" s="228"/>
      <c r="R127" s="228"/>
      <c r="S127" s="228"/>
      <c r="T127" s="228"/>
      <c r="U127" s="228"/>
      <c r="V127" s="228"/>
      <c r="W127" s="214"/>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02"/>
    </row>
    <row r="128" spans="1:78" ht="3" customHeight="1">
      <c r="A128" s="227"/>
      <c r="B128" s="227"/>
      <c r="C128" s="227"/>
      <c r="D128" s="227"/>
      <c r="E128" s="227"/>
      <c r="F128" s="227"/>
      <c r="G128" s="227"/>
      <c r="H128" s="228"/>
      <c r="I128" s="228"/>
      <c r="J128" s="228"/>
      <c r="K128" s="228"/>
      <c r="L128" s="228"/>
      <c r="M128" s="228"/>
      <c r="N128" s="228"/>
      <c r="O128" s="228"/>
      <c r="P128" s="228"/>
      <c r="Q128" s="228"/>
      <c r="R128" s="228"/>
      <c r="S128" s="228"/>
      <c r="T128" s="228"/>
      <c r="U128" s="228"/>
      <c r="V128" s="228"/>
      <c r="W128" s="214"/>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02"/>
    </row>
    <row r="129" spans="1:86" ht="3" customHeight="1">
      <c r="A129" s="227"/>
      <c r="B129" s="227"/>
      <c r="C129" s="227"/>
      <c r="D129" s="227"/>
      <c r="E129" s="227"/>
      <c r="F129" s="227"/>
      <c r="G129" s="227"/>
      <c r="H129" s="228"/>
      <c r="I129" s="228"/>
      <c r="J129" s="228"/>
      <c r="K129" s="228"/>
      <c r="L129" s="228"/>
      <c r="M129" s="228"/>
      <c r="N129" s="228"/>
      <c r="O129" s="228"/>
      <c r="P129" s="228"/>
      <c r="Q129" s="228"/>
      <c r="R129" s="228"/>
      <c r="S129" s="228"/>
      <c r="T129" s="228"/>
      <c r="U129" s="228"/>
      <c r="V129" s="228"/>
      <c r="W129" s="214"/>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02"/>
    </row>
    <row r="130" spans="1:86" ht="4.5" customHeight="1">
      <c r="A130" s="230"/>
      <c r="B130" s="230"/>
      <c r="C130" s="230"/>
      <c r="D130" s="231"/>
      <c r="E130" s="231"/>
      <c r="F130" s="231"/>
      <c r="G130" s="231"/>
      <c r="H130" s="230"/>
      <c r="I130" s="230"/>
      <c r="J130" s="230"/>
      <c r="K130" s="231"/>
      <c r="L130" s="231"/>
      <c r="M130" s="231"/>
      <c r="N130" s="231"/>
      <c r="O130" s="232"/>
      <c r="P130" s="232"/>
      <c r="Q130" s="232"/>
      <c r="R130" s="232"/>
      <c r="S130" s="233"/>
      <c r="T130" s="233"/>
      <c r="U130" s="233"/>
      <c r="V130" s="232"/>
      <c r="W130" s="232"/>
      <c r="X130" s="233"/>
      <c r="Y130" s="233"/>
      <c r="Z130" s="233"/>
      <c r="AA130" s="233"/>
      <c r="AB130" s="214"/>
      <c r="AC130" s="234"/>
      <c r="AD130" s="235"/>
      <c r="AE130" s="236"/>
      <c r="AF130" s="236"/>
      <c r="AG130" s="236"/>
      <c r="AH130" s="236"/>
      <c r="AI130" s="236"/>
      <c r="AJ130" s="235"/>
      <c r="AK130" s="235"/>
      <c r="AL130" s="237"/>
      <c r="AM130" s="237"/>
      <c r="AN130" s="237"/>
      <c r="AO130" s="237"/>
      <c r="AP130" s="237"/>
      <c r="AQ130" s="234"/>
      <c r="AR130" s="234"/>
      <c r="AS130" s="235"/>
      <c r="AT130" s="235"/>
      <c r="AU130" s="235"/>
      <c r="AV130" s="235"/>
      <c r="AW130" s="235"/>
      <c r="AX130" s="235"/>
      <c r="AY130" s="235"/>
      <c r="AZ130" s="235"/>
      <c r="BA130" s="235"/>
      <c r="BB130" s="235"/>
      <c r="BC130" s="235"/>
      <c r="BD130" s="235"/>
      <c r="BE130" s="235"/>
      <c r="BF130" s="235"/>
      <c r="BG130" s="235"/>
      <c r="BH130" s="235"/>
      <c r="BI130" s="237"/>
      <c r="BJ130" s="237"/>
      <c r="BK130" s="237"/>
      <c r="BL130" s="237"/>
      <c r="BM130" s="237"/>
      <c r="BN130" s="237"/>
      <c r="BO130" s="237"/>
      <c r="BP130" s="237"/>
      <c r="BQ130" s="237"/>
      <c r="BR130" s="237"/>
      <c r="BS130" s="237"/>
      <c r="BT130" s="237"/>
      <c r="BU130" s="237"/>
      <c r="BV130" s="237"/>
      <c r="BW130" s="237"/>
      <c r="BX130" s="237"/>
      <c r="BY130" s="237"/>
      <c r="BZ130" s="238"/>
    </row>
    <row r="131" spans="1:86" ht="6.75" customHeight="1">
      <c r="A131" s="214"/>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39"/>
    </row>
    <row r="132" spans="1:86" ht="6.75" customHeight="1">
      <c r="A132" s="214"/>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214"/>
      <c r="AM132" s="214"/>
      <c r="AN132" s="214"/>
      <c r="AO132" s="214"/>
      <c r="AP132" s="214"/>
      <c r="AQ132" s="214"/>
      <c r="AR132" s="214"/>
      <c r="AS132" s="240"/>
      <c r="AT132" s="241"/>
      <c r="AU132" s="241"/>
      <c r="AV132" s="241"/>
      <c r="AW132" s="241"/>
      <c r="AX132" s="241"/>
      <c r="AY132" s="241"/>
      <c r="AZ132" s="241"/>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41"/>
      <c r="BZ132" s="202"/>
    </row>
    <row r="133" spans="1:86" ht="6" customHeight="1">
      <c r="A133" s="214"/>
      <c r="B133" s="377"/>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214"/>
      <c r="AN133" s="214"/>
      <c r="AO133" s="214"/>
      <c r="AP133" s="214"/>
      <c r="AQ133" s="214"/>
      <c r="AR133" s="214"/>
      <c r="AS133" s="241"/>
      <c r="AT133" s="241"/>
      <c r="AU133" s="241"/>
      <c r="AV133" s="241"/>
      <c r="AW133" s="241"/>
      <c r="AX133" s="241"/>
      <c r="AY133" s="241"/>
      <c r="AZ133" s="241"/>
      <c r="BA133" s="214"/>
      <c r="BB133" s="387"/>
      <c r="BC133" s="387"/>
      <c r="BD133" s="387"/>
      <c r="BE133" s="387"/>
      <c r="BF133" s="387"/>
      <c r="BG133" s="387"/>
      <c r="BH133" s="387"/>
      <c r="BI133" s="387"/>
      <c r="BJ133" s="387"/>
      <c r="BK133" s="387"/>
      <c r="BL133" s="387"/>
      <c r="BM133" s="387"/>
      <c r="BN133" s="387"/>
      <c r="BO133" s="387"/>
      <c r="BP133" s="387"/>
      <c r="BQ133" s="387"/>
      <c r="BR133" s="387"/>
      <c r="BS133" s="387"/>
      <c r="BT133" s="387"/>
      <c r="BU133" s="387"/>
      <c r="BV133" s="387"/>
      <c r="BW133" s="387"/>
      <c r="BX133" s="387"/>
      <c r="BY133" s="387"/>
      <c r="BZ133" s="202"/>
    </row>
    <row r="134" spans="1:86" ht="6" customHeight="1">
      <c r="A134" s="214"/>
      <c r="B134" s="377"/>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214"/>
      <c r="AN134" s="214"/>
      <c r="AO134" s="214"/>
      <c r="AP134" s="214"/>
      <c r="AQ134" s="214"/>
      <c r="AR134" s="214"/>
      <c r="AS134" s="241"/>
      <c r="AT134" s="241"/>
      <c r="AU134" s="241"/>
      <c r="AV134" s="241"/>
      <c r="AW134" s="241"/>
      <c r="AX134" s="241"/>
      <c r="AY134" s="241"/>
      <c r="AZ134" s="241"/>
      <c r="BA134" s="214"/>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202"/>
    </row>
    <row r="135" spans="1:86" ht="6" customHeight="1">
      <c r="A135" s="214"/>
      <c r="B135" s="377"/>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214"/>
      <c r="AN135" s="214"/>
      <c r="AO135" s="214"/>
      <c r="AP135" s="214"/>
      <c r="AQ135" s="214"/>
      <c r="AR135" s="214"/>
      <c r="AS135" s="214"/>
      <c r="AT135" s="214"/>
      <c r="AU135" s="214"/>
      <c r="AV135" s="214"/>
      <c r="AW135" s="214"/>
      <c r="AX135" s="214"/>
      <c r="AY135" s="214"/>
      <c r="AZ135" s="214"/>
      <c r="BA135" s="214"/>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02"/>
    </row>
    <row r="136" spans="1:86" ht="6.75" customHeight="1">
      <c r="A136" s="214"/>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02"/>
    </row>
    <row r="137" spans="1:86" ht="6.75" customHeight="1">
      <c r="A137" s="214"/>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02"/>
    </row>
    <row r="138" spans="1:86" ht="6" customHeight="1">
      <c r="A138" s="214"/>
      <c r="B138" s="377"/>
      <c r="C138" s="377"/>
      <c r="D138" s="377"/>
      <c r="E138" s="377"/>
      <c r="F138" s="377"/>
      <c r="G138" s="377"/>
      <c r="H138" s="377"/>
      <c r="I138" s="377"/>
      <c r="J138" s="377"/>
      <c r="K138" s="377"/>
      <c r="L138" s="377"/>
      <c r="M138" s="377"/>
      <c r="N138" s="377"/>
      <c r="O138" s="377"/>
      <c r="P138" s="377"/>
      <c r="Q138" s="377"/>
      <c r="R138" s="377"/>
      <c r="S138" s="377"/>
      <c r="T138" s="377"/>
      <c r="U138" s="377"/>
      <c r="V138" s="377"/>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02"/>
    </row>
    <row r="139" spans="1:86" s="210" customFormat="1" ht="6" customHeight="1">
      <c r="A139" s="214"/>
      <c r="B139" s="377"/>
      <c r="C139" s="377"/>
      <c r="D139" s="377"/>
      <c r="E139" s="377"/>
      <c r="F139" s="377"/>
      <c r="G139" s="377"/>
      <c r="H139" s="377"/>
      <c r="I139" s="377"/>
      <c r="J139" s="377"/>
      <c r="K139" s="377"/>
      <c r="L139" s="377"/>
      <c r="M139" s="377"/>
      <c r="N139" s="377"/>
      <c r="O139" s="377"/>
      <c r="P139" s="377"/>
      <c r="Q139" s="377"/>
      <c r="R139" s="377"/>
      <c r="S139" s="377"/>
      <c r="T139" s="377"/>
      <c r="U139" s="377"/>
      <c r="V139" s="377"/>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43"/>
      <c r="BF139" s="243"/>
      <c r="BG139" s="243"/>
      <c r="BH139" s="243"/>
      <c r="BI139" s="243"/>
      <c r="BJ139" s="243"/>
      <c r="BK139" s="243"/>
      <c r="BL139" s="243"/>
      <c r="BM139" s="243"/>
      <c r="BN139" s="243"/>
      <c r="BO139" s="243"/>
      <c r="BP139" s="243"/>
      <c r="BQ139" s="243"/>
      <c r="BR139" s="243"/>
      <c r="BS139" s="243"/>
      <c r="BT139" s="243"/>
      <c r="BU139" s="243"/>
      <c r="BV139" s="243"/>
      <c r="BW139" s="214"/>
      <c r="BX139" s="214"/>
      <c r="BY139" s="214"/>
      <c r="BZ139" s="239"/>
      <c r="CD139" s="199"/>
      <c r="CE139" s="199"/>
      <c r="CF139" s="199"/>
      <c r="CG139" s="199"/>
      <c r="CH139" s="199"/>
    </row>
    <row r="140" spans="1:86" ht="6" customHeight="1">
      <c r="A140" s="214"/>
      <c r="B140" s="377"/>
      <c r="C140" s="377"/>
      <c r="D140" s="377"/>
      <c r="E140" s="377"/>
      <c r="F140" s="377"/>
      <c r="G140" s="377"/>
      <c r="H140" s="377"/>
      <c r="I140" s="377"/>
      <c r="J140" s="377"/>
      <c r="K140" s="377"/>
      <c r="L140" s="377"/>
      <c r="M140" s="377"/>
      <c r="N140" s="377"/>
      <c r="O140" s="377"/>
      <c r="P140" s="377"/>
      <c r="Q140" s="377"/>
      <c r="R140" s="377"/>
      <c r="S140" s="377"/>
      <c r="T140" s="377"/>
      <c r="U140" s="377"/>
      <c r="V140" s="377"/>
      <c r="W140" s="214"/>
      <c r="X140" s="214"/>
      <c r="Y140" s="214"/>
      <c r="Z140" s="214"/>
      <c r="AA140" s="214"/>
      <c r="AB140" s="214"/>
      <c r="AC140" s="214"/>
      <c r="AD140" s="214"/>
      <c r="AE140" s="378"/>
      <c r="AF140" s="378"/>
      <c r="AG140" s="378"/>
      <c r="AH140" s="378"/>
      <c r="AI140" s="378"/>
      <c r="AJ140" s="378"/>
      <c r="AK140" s="378"/>
      <c r="AL140" s="378"/>
      <c r="AM140" s="378"/>
      <c r="AN140" s="378"/>
      <c r="AO140" s="378"/>
      <c r="AP140" s="378"/>
      <c r="AQ140" s="378"/>
      <c r="AR140" s="378"/>
      <c r="AS140" s="378"/>
      <c r="AT140" s="378"/>
      <c r="AU140" s="378"/>
      <c r="AV140" s="214"/>
      <c r="AW140" s="214"/>
      <c r="AX140" s="214"/>
      <c r="AY140" s="214"/>
      <c r="AZ140" s="214"/>
      <c r="BA140" s="214"/>
      <c r="BB140" s="214"/>
      <c r="BC140" s="214"/>
      <c r="BD140" s="214"/>
      <c r="BE140" s="379"/>
      <c r="BF140" s="379"/>
      <c r="BG140" s="379"/>
      <c r="BH140" s="379"/>
      <c r="BI140" s="379"/>
      <c r="BJ140" s="379"/>
      <c r="BK140" s="379"/>
      <c r="BL140" s="379"/>
      <c r="BM140" s="379"/>
      <c r="BN140" s="379"/>
      <c r="BO140" s="379"/>
      <c r="BP140" s="379"/>
      <c r="BQ140" s="379"/>
      <c r="BR140" s="379"/>
      <c r="BS140" s="379"/>
      <c r="BT140" s="379"/>
      <c r="BU140" s="379"/>
      <c r="BV140" s="379"/>
      <c r="BW140" s="214"/>
      <c r="BX140" s="214"/>
      <c r="BY140" s="214"/>
      <c r="BZ140" s="202"/>
    </row>
    <row r="141" spans="1:86" ht="9" customHeight="1">
      <c r="A141" s="214"/>
      <c r="B141" s="214"/>
      <c r="C141" s="214"/>
      <c r="D141" s="214"/>
      <c r="E141" s="214"/>
      <c r="F141" s="214"/>
      <c r="G141" s="214"/>
      <c r="H141" s="214"/>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86"/>
      <c r="BA141" s="386"/>
      <c r="BB141" s="386"/>
      <c r="BC141" s="386"/>
      <c r="BD141" s="386"/>
      <c r="BE141" s="386"/>
      <c r="BF141" s="386"/>
      <c r="BG141" s="386"/>
      <c r="BH141" s="386"/>
      <c r="BI141" s="386"/>
      <c r="BJ141" s="386"/>
      <c r="BK141" s="386"/>
      <c r="BL141" s="386"/>
      <c r="BM141" s="386"/>
      <c r="BN141" s="386"/>
      <c r="BO141" s="386"/>
      <c r="BP141" s="386"/>
      <c r="BQ141" s="386"/>
      <c r="BR141" s="386"/>
      <c r="BS141" s="214"/>
      <c r="BT141" s="214"/>
      <c r="BU141" s="214"/>
      <c r="BV141" s="214"/>
      <c r="BW141" s="214"/>
      <c r="BX141" s="214"/>
      <c r="BY141" s="214"/>
      <c r="BZ141" s="202"/>
    </row>
    <row r="142" spans="1:86" ht="6" customHeight="1">
      <c r="A142" s="214"/>
      <c r="B142" s="376"/>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202"/>
    </row>
    <row r="143" spans="1:86" ht="6" customHeight="1">
      <c r="A143" s="214"/>
      <c r="B143" s="376"/>
      <c r="C143" s="376"/>
      <c r="D143" s="376"/>
      <c r="E143" s="376"/>
      <c r="F143" s="376"/>
      <c r="G143" s="376"/>
      <c r="H143" s="376"/>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202"/>
    </row>
    <row r="144" spans="1:86" ht="6" customHeight="1">
      <c r="A144" s="214"/>
      <c r="B144" s="376"/>
      <c r="C144" s="376"/>
      <c r="D144" s="376"/>
      <c r="E144" s="376"/>
      <c r="F144" s="376"/>
      <c r="G144" s="376"/>
      <c r="H144" s="376"/>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202"/>
    </row>
    <row r="145" spans="1:78" ht="6.75" customHeight="1">
      <c r="A145" s="214"/>
      <c r="B145" s="376"/>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202"/>
    </row>
    <row r="146" spans="1:78" ht="6.75" customHeight="1">
      <c r="A146" s="214"/>
      <c r="B146" s="376"/>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202"/>
    </row>
    <row r="147" spans="1:78" ht="6.75" customHeight="1">
      <c r="A147" s="214"/>
      <c r="B147" s="376"/>
      <c r="C147" s="376"/>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202"/>
    </row>
    <row r="148" spans="1:78" ht="6.75" customHeight="1">
      <c r="A148" s="214"/>
      <c r="B148" s="376"/>
      <c r="C148" s="376"/>
      <c r="D148" s="376"/>
      <c r="E148" s="376"/>
      <c r="F148" s="376"/>
      <c r="G148" s="376"/>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202"/>
    </row>
    <row r="149" spans="1:78" ht="6.75" customHeight="1">
      <c r="A149" s="214"/>
      <c r="B149" s="376"/>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202"/>
    </row>
    <row r="150" spans="1:78" ht="6.75" customHeight="1">
      <c r="A150" s="214"/>
      <c r="B150" s="376"/>
      <c r="C150" s="376"/>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202"/>
    </row>
    <row r="151" spans="1:78" ht="6.75" customHeight="1">
      <c r="A151" s="214"/>
      <c r="B151" s="376"/>
      <c r="C151" s="376"/>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202"/>
    </row>
    <row r="152" spans="1:78" s="210" customFormat="1" ht="5.25" customHeight="1">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39"/>
    </row>
    <row r="153" spans="1:78" s="210" customFormat="1" ht="5.25" customHeight="1">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39"/>
    </row>
  </sheetData>
  <sheetProtection sheet="1" selectLockedCells="1"/>
  <mergeCells count="127">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view="pageBreakPreview" zoomScale="85" zoomScaleNormal="85" zoomScaleSheetLayoutView="85" workbookViewId="0">
      <selection activeCell="N29" sqref="N29:AM34"/>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32</v>
      </c>
    </row>
    <row r="2" spans="1:20" ht="14.1" customHeight="1" thickBot="1">
      <c r="A2" s="510">
        <v>1</v>
      </c>
      <c r="B2" s="578" t="s">
        <v>133</v>
      </c>
      <c r="C2" s="574" t="s">
        <v>15</v>
      </c>
      <c r="D2" s="576" t="s">
        <v>16</v>
      </c>
      <c r="E2" s="573" t="s">
        <v>17</v>
      </c>
      <c r="F2" s="515" t="s">
        <v>19</v>
      </c>
      <c r="G2" s="558" t="s">
        <v>18</v>
      </c>
      <c r="H2" s="559" t="s">
        <v>33</v>
      </c>
      <c r="I2" s="87"/>
      <c r="N2" s="86" t="s">
        <v>143</v>
      </c>
    </row>
    <row r="3" spans="1:20" ht="14.1" customHeight="1" thickBot="1">
      <c r="A3" s="510"/>
      <c r="B3" s="579"/>
      <c r="C3" s="575"/>
      <c r="D3" s="577"/>
      <c r="E3" s="573"/>
      <c r="F3" s="516"/>
      <c r="G3" s="512"/>
      <c r="H3" s="560"/>
      <c r="I3" s="88" t="s">
        <v>66</v>
      </c>
      <c r="N3" s="555" t="s">
        <v>104</v>
      </c>
      <c r="O3" s="526" t="s">
        <v>106</v>
      </c>
      <c r="P3" s="526"/>
      <c r="Q3" s="89" t="s">
        <v>107</v>
      </c>
    </row>
    <row r="4" spans="1:20" ht="24.95" customHeight="1">
      <c r="A4" s="510"/>
      <c r="B4" s="90" t="s">
        <v>48</v>
      </c>
      <c r="C4" s="14"/>
      <c r="D4" s="15"/>
      <c r="E4" s="16"/>
      <c r="F4" s="17"/>
      <c r="G4" s="18"/>
      <c r="H4" s="91">
        <f>SUM(C4:G4)</f>
        <v>0</v>
      </c>
      <c r="I4" s="92">
        <f>H4-E4-G4</f>
        <v>0</v>
      </c>
      <c r="K4" s="567" t="s">
        <v>85</v>
      </c>
      <c r="L4" s="568"/>
      <c r="N4" s="556"/>
      <c r="O4" s="553" t="s">
        <v>68</v>
      </c>
      <c r="P4" s="554" t="s">
        <v>105</v>
      </c>
      <c r="Q4" s="527" t="s">
        <v>108</v>
      </c>
    </row>
    <row r="5" spans="1:20" ht="24.95" customHeight="1" thickBot="1">
      <c r="A5" s="510"/>
      <c r="B5" s="93" t="s">
        <v>86</v>
      </c>
      <c r="C5" s="34"/>
      <c r="D5" s="35"/>
      <c r="E5" s="36"/>
      <c r="F5" s="37"/>
      <c r="G5" s="38"/>
      <c r="H5" s="94">
        <f>SUM(C5:G5)</f>
        <v>0</v>
      </c>
      <c r="I5" s="95">
        <f>H5-E5-G5</f>
        <v>0</v>
      </c>
      <c r="K5" s="569"/>
      <c r="L5" s="570"/>
      <c r="N5" s="557"/>
      <c r="O5" s="553"/>
      <c r="P5" s="554"/>
      <c r="Q5" s="527"/>
    </row>
    <row r="6" spans="1:20" ht="24.95" customHeight="1" thickTop="1" thickBot="1">
      <c r="A6" s="510"/>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6" t="str">
        <f>IF(I4&lt;I5,"①","②")</f>
        <v>②</v>
      </c>
      <c r="L6" s="492"/>
      <c r="N6" s="98" t="b">
        <f>IF(OR(AND(O6,P6),Q6),TRUE)</f>
        <v>1</v>
      </c>
      <c r="O6" s="99" t="b">
        <f>IF(I6&lt;&gt;0,TRUE)</f>
        <v>0</v>
      </c>
      <c r="P6" s="100" t="b">
        <f>IF(I6&gt;I13,TRUE)</f>
        <v>0</v>
      </c>
      <c r="Q6" s="101" t="b">
        <f>IF(AND(H6=0,H13=0),TRUE)</f>
        <v>1</v>
      </c>
    </row>
    <row r="7" spans="1:20" ht="54" customHeight="1">
      <c r="A7" s="581" t="s">
        <v>110</v>
      </c>
      <c r="B7" s="525"/>
      <c r="C7" s="525"/>
      <c r="D7" s="525"/>
      <c r="E7" s="525"/>
      <c r="F7" s="525"/>
      <c r="G7" s="525"/>
      <c r="H7" s="525"/>
      <c r="I7" s="525"/>
    </row>
    <row r="8" spans="1:20" ht="19.5" thickBot="1">
      <c r="A8" s="525" t="s">
        <v>109</v>
      </c>
      <c r="B8" s="525"/>
      <c r="C8" s="525"/>
      <c r="D8" s="525"/>
      <c r="E8" s="525"/>
      <c r="F8" s="525"/>
      <c r="G8" s="525"/>
      <c r="H8" s="525"/>
      <c r="I8" s="525"/>
      <c r="M8" s="86" t="s">
        <v>100</v>
      </c>
    </row>
    <row r="9" spans="1:20">
      <c r="A9" s="525" t="s">
        <v>65</v>
      </c>
      <c r="B9" s="525"/>
      <c r="C9" s="525"/>
      <c r="D9" s="525"/>
      <c r="E9" s="525"/>
      <c r="F9" s="525"/>
      <c r="G9" s="525"/>
      <c r="H9" s="525"/>
      <c r="I9" s="525"/>
      <c r="K9" s="561" t="s">
        <v>113</v>
      </c>
      <c r="L9" s="562"/>
      <c r="M9" s="508" t="s">
        <v>15</v>
      </c>
      <c r="N9" s="508" t="s">
        <v>16</v>
      </c>
      <c r="O9" s="508" t="s">
        <v>17</v>
      </c>
      <c r="P9" s="530" t="s">
        <v>19</v>
      </c>
      <c r="Q9" s="528" t="s">
        <v>44</v>
      </c>
      <c r="R9" s="534" t="s">
        <v>33</v>
      </c>
      <c r="S9" s="102"/>
    </row>
    <row r="10" spans="1:20" ht="14.1" customHeight="1" thickBot="1">
      <c r="K10" s="563"/>
      <c r="L10" s="564"/>
      <c r="M10" s="509"/>
      <c r="N10" s="509"/>
      <c r="O10" s="509"/>
      <c r="P10" s="531"/>
      <c r="Q10" s="529"/>
      <c r="R10" s="534"/>
      <c r="S10" s="103" t="s">
        <v>67</v>
      </c>
    </row>
    <row r="11" spans="1:20" ht="12" customHeight="1" thickBot="1">
      <c r="A11" s="510">
        <v>2</v>
      </c>
      <c r="B11" s="580" t="s">
        <v>141</v>
      </c>
      <c r="C11" s="574" t="s">
        <v>15</v>
      </c>
      <c r="D11" s="576" t="s">
        <v>16</v>
      </c>
      <c r="E11" s="573" t="s">
        <v>17</v>
      </c>
      <c r="F11" s="515" t="s">
        <v>19</v>
      </c>
      <c r="G11" s="512" t="s">
        <v>44</v>
      </c>
      <c r="H11" s="559" t="s">
        <v>33</v>
      </c>
      <c r="I11" s="87"/>
      <c r="K11" s="565"/>
      <c r="L11" s="533"/>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0"/>
      <c r="B12" s="580"/>
      <c r="C12" s="575"/>
      <c r="D12" s="577"/>
      <c r="E12" s="573"/>
      <c r="F12" s="516"/>
      <c r="G12" s="512"/>
      <c r="H12" s="560"/>
      <c r="I12" s="88" t="s">
        <v>34</v>
      </c>
      <c r="K12" s="571" t="s">
        <v>152</v>
      </c>
      <c r="L12" s="249" t="s">
        <v>150</v>
      </c>
      <c r="M12" s="256">
        <f>IF(M11&gt;0,M11*-1,0)</f>
        <v>0</v>
      </c>
      <c r="N12" s="256">
        <f>IF(N11&gt;0,N11*-1,0)</f>
        <v>0</v>
      </c>
      <c r="O12" s="256">
        <f>IF(O11&gt;0,O11*-1,0)</f>
        <v>0</v>
      </c>
      <c r="P12" s="257">
        <f>IF(P11&gt;0,P11*-1,0)</f>
        <v>0</v>
      </c>
      <c r="Q12" s="252"/>
      <c r="R12" s="253"/>
      <c r="S12" s="254">
        <f>IF(S11&gt;0,S11*-1,0)</f>
        <v>0</v>
      </c>
    </row>
    <row r="13" spans="1:20" ht="24.95" customHeight="1" thickBot="1">
      <c r="A13" s="510"/>
      <c r="B13" s="580"/>
      <c r="C13" s="21"/>
      <c r="D13" s="22"/>
      <c r="E13" s="23"/>
      <c r="F13" s="24"/>
      <c r="G13" s="20">
        <v>0</v>
      </c>
      <c r="H13" s="108">
        <f>SUM(C13:G13)</f>
        <v>0</v>
      </c>
      <c r="I13" s="109">
        <f>H13-E13-G13</f>
        <v>0</v>
      </c>
      <c r="K13" s="572"/>
      <c r="L13" s="258" t="s">
        <v>151</v>
      </c>
      <c r="M13" s="259">
        <f>IF(M11&lt;0,M11*-1,0)</f>
        <v>0</v>
      </c>
      <c r="N13" s="259">
        <f>IF(N11&lt;0,N11*-1,0)</f>
        <v>0</v>
      </c>
      <c r="O13" s="259">
        <f>IF(O11&lt;0,O11*-1,0)</f>
        <v>0</v>
      </c>
      <c r="P13" s="260">
        <f>IF(P11&lt;0,P11*-1,0)</f>
        <v>0</v>
      </c>
      <c r="Q13" s="251"/>
      <c r="R13" s="250"/>
      <c r="S13" s="255">
        <f>IF(S11&lt;0,S11*-1,0)</f>
        <v>0</v>
      </c>
    </row>
    <row r="14" spans="1:20" ht="14.1" customHeight="1" thickBot="1">
      <c r="I14" s="111" t="s">
        <v>54</v>
      </c>
      <c r="R14" s="120"/>
      <c r="S14" s="121"/>
      <c r="T14" s="112"/>
    </row>
    <row r="15" spans="1:20" s="112" customFormat="1" ht="12.6" customHeight="1" thickBot="1">
      <c r="A15" s="517">
        <v>3</v>
      </c>
      <c r="B15" s="592" t="s">
        <v>159</v>
      </c>
      <c r="C15" s="599" t="s">
        <v>15</v>
      </c>
      <c r="D15" s="597" t="s">
        <v>16</v>
      </c>
      <c r="E15" s="596" t="s">
        <v>17</v>
      </c>
      <c r="F15" s="582" t="s">
        <v>19</v>
      </c>
      <c r="G15" s="584" t="s">
        <v>55</v>
      </c>
      <c r="H15" s="113"/>
      <c r="I15" s="113"/>
      <c r="K15" s="246" t="s">
        <v>154</v>
      </c>
      <c r="L15" s="114"/>
      <c r="M15" s="115"/>
      <c r="N15" s="115"/>
      <c r="O15" s="115"/>
      <c r="P15" s="115"/>
      <c r="Q15" s="114"/>
      <c r="R15" s="86"/>
      <c r="S15" s="86"/>
    </row>
    <row r="16" spans="1:20" s="112" customFormat="1" ht="12.6" customHeight="1">
      <c r="A16" s="518"/>
      <c r="B16" s="593"/>
      <c r="C16" s="600"/>
      <c r="D16" s="598"/>
      <c r="E16" s="583"/>
      <c r="F16" s="583"/>
      <c r="G16" s="585"/>
      <c r="H16" s="116"/>
      <c r="I16" s="116"/>
      <c r="K16" s="549" t="s">
        <v>155</v>
      </c>
      <c r="L16" s="550"/>
      <c r="M16" s="118" t="s">
        <v>80</v>
      </c>
      <c r="N16" s="118" t="s">
        <v>81</v>
      </c>
      <c r="O16" s="118" t="s">
        <v>82</v>
      </c>
      <c r="P16" s="119" t="s">
        <v>83</v>
      </c>
      <c r="Q16" s="114"/>
    </row>
    <row r="17" spans="1:20" s="112" customFormat="1" ht="24.95" customHeight="1">
      <c r="A17" s="518"/>
      <c r="B17" s="593"/>
      <c r="C17" s="25"/>
      <c r="D17" s="26"/>
      <c r="E17" s="27"/>
      <c r="F17" s="28"/>
      <c r="G17" s="117">
        <f>SUM(C17,D17,F17)</f>
        <v>0</v>
      </c>
      <c r="H17" s="113"/>
      <c r="I17" s="113"/>
      <c r="K17" s="590" t="s">
        <v>153</v>
      </c>
      <c r="L17" s="591"/>
      <c r="M17" s="261">
        <f>IF(C17&lt;0,C17,0)</f>
        <v>0</v>
      </c>
      <c r="N17" s="261">
        <f t="shared" ref="N17:P17" si="1">IF(D17&lt;0,D17,0)</f>
        <v>0</v>
      </c>
      <c r="O17" s="261">
        <f t="shared" si="1"/>
        <v>0</v>
      </c>
      <c r="P17" s="262">
        <f t="shared" si="1"/>
        <v>0</v>
      </c>
      <c r="Q17" s="114"/>
      <c r="R17" s="120"/>
      <c r="S17" s="121"/>
    </row>
    <row r="18" spans="1:20" s="112" customFormat="1" ht="19.5" thickBot="1">
      <c r="A18" s="519"/>
      <c r="B18" s="122" t="s">
        <v>160</v>
      </c>
      <c r="C18" s="30"/>
      <c r="D18" s="31"/>
      <c r="E18" s="32"/>
      <c r="F18" s="33"/>
      <c r="G18" s="123">
        <f>SUM(C18,D18,F18)</f>
        <v>0</v>
      </c>
      <c r="H18" s="113"/>
      <c r="I18" s="113"/>
      <c r="K18" s="547" t="s">
        <v>114</v>
      </c>
      <c r="L18" s="548"/>
      <c r="M18" s="124">
        <f>IF(C17&gt;0,C17,0)</f>
        <v>0</v>
      </c>
      <c r="N18" s="124">
        <f t="shared" ref="N18:P18" si="2">IF(D17&gt;0,D17,0)</f>
        <v>0</v>
      </c>
      <c r="O18" s="124">
        <f t="shared" si="2"/>
        <v>0</v>
      </c>
      <c r="P18" s="125">
        <f t="shared" si="2"/>
        <v>0</v>
      </c>
      <c r="Q18" s="114"/>
      <c r="R18" s="86"/>
      <c r="S18" s="86"/>
    </row>
    <row r="19" spans="1:20" s="112" customFormat="1" ht="13.5" customHeight="1">
      <c r="A19" s="586" t="s">
        <v>161</v>
      </c>
      <c r="B19" s="586"/>
      <c r="C19" s="586"/>
      <c r="D19" s="586"/>
      <c r="E19" s="586"/>
      <c r="F19" s="586"/>
      <c r="G19" s="586"/>
      <c r="H19" s="586"/>
      <c r="I19" s="586"/>
      <c r="T19" s="86"/>
    </row>
    <row r="20" spans="1:20" s="112" customFormat="1" ht="38.25" customHeight="1" thickBot="1">
      <c r="A20" s="586"/>
      <c r="B20" s="586"/>
      <c r="C20" s="586"/>
      <c r="D20" s="586"/>
      <c r="E20" s="586"/>
      <c r="F20" s="586"/>
      <c r="G20" s="586"/>
      <c r="H20" s="586"/>
      <c r="I20" s="586"/>
      <c r="T20" s="86"/>
    </row>
    <row r="21" spans="1:20" s="112" customFormat="1" ht="13.5" customHeight="1">
      <c r="A21" s="86"/>
      <c r="B21" s="86"/>
      <c r="C21" s="86"/>
      <c r="D21" s="86"/>
      <c r="E21" s="86"/>
      <c r="F21" s="86"/>
      <c r="G21" s="86"/>
      <c r="H21" s="86"/>
      <c r="I21" s="86"/>
      <c r="K21" s="535" t="s">
        <v>70</v>
      </c>
      <c r="L21" s="536"/>
      <c r="M21" s="126" t="s">
        <v>165</v>
      </c>
      <c r="N21" s="127" t="s">
        <v>166</v>
      </c>
      <c r="O21" s="128" t="s">
        <v>158</v>
      </c>
      <c r="P21" s="504" t="s">
        <v>76</v>
      </c>
      <c r="Q21" s="505"/>
      <c r="R21" s="129"/>
      <c r="S21" s="130"/>
      <c r="T21" s="86"/>
    </row>
    <row r="22" spans="1:20" s="112" customFormat="1" ht="24.95" customHeight="1">
      <c r="A22" s="510">
        <v>4</v>
      </c>
      <c r="B22" s="520" t="s">
        <v>53</v>
      </c>
      <c r="C22" s="131" t="s">
        <v>17</v>
      </c>
      <c r="D22" s="131" t="s">
        <v>37</v>
      </c>
      <c r="E22" s="131" t="s">
        <v>33</v>
      </c>
      <c r="F22" s="86"/>
      <c r="G22" s="86"/>
      <c r="H22" s="86"/>
      <c r="I22" s="86"/>
      <c r="K22" s="537"/>
      <c r="L22" s="538"/>
      <c r="M22" s="132" t="s">
        <v>72</v>
      </c>
      <c r="N22" s="133" t="s">
        <v>71</v>
      </c>
      <c r="O22" s="134" t="s">
        <v>73</v>
      </c>
      <c r="P22" s="506"/>
      <c r="Q22" s="507"/>
      <c r="R22" s="135" t="s">
        <v>74</v>
      </c>
      <c r="S22" s="136" t="s">
        <v>75</v>
      </c>
      <c r="T22" s="86"/>
    </row>
    <row r="23" spans="1:20" s="112" customFormat="1" ht="24.95" customHeight="1" thickBot="1">
      <c r="A23" s="510"/>
      <c r="B23" s="520"/>
      <c r="C23" s="104">
        <f>IF(E6&lt;E13,P24,0)</f>
        <v>0</v>
      </c>
      <c r="D23" s="29"/>
      <c r="E23" s="104">
        <f>SUM(C23:D23)</f>
        <v>0</v>
      </c>
      <c r="F23" s="86"/>
      <c r="G23" s="86"/>
      <c r="H23" s="86"/>
      <c r="I23" s="86"/>
      <c r="K23" s="537"/>
      <c r="L23" s="538"/>
      <c r="M23" s="137" t="s">
        <v>156</v>
      </c>
      <c r="N23" s="138" t="s">
        <v>157</v>
      </c>
      <c r="O23" s="139" t="s">
        <v>144</v>
      </c>
      <c r="P23" s="506"/>
      <c r="Q23" s="507"/>
      <c r="R23" s="140" t="s">
        <v>77</v>
      </c>
      <c r="S23" s="141" t="s">
        <v>69</v>
      </c>
      <c r="T23" s="86"/>
    </row>
    <row r="24" spans="1:20" ht="13.5" customHeight="1" thickBot="1">
      <c r="K24" s="539"/>
      <c r="L24" s="540"/>
      <c r="M24" s="142">
        <f>I6-I13</f>
        <v>0</v>
      </c>
      <c r="N24" s="143">
        <f>G17</f>
        <v>0</v>
      </c>
      <c r="O24" s="144">
        <f>IF(M24&gt;N24,M24-N24,0)</f>
        <v>0</v>
      </c>
      <c r="P24" s="551">
        <f>MIN(R24:S24)</f>
        <v>0</v>
      </c>
      <c r="Q24" s="552"/>
      <c r="R24" s="145">
        <f>O24-D23</f>
        <v>0</v>
      </c>
      <c r="S24" s="146">
        <f>E13+E17-E6</f>
        <v>0</v>
      </c>
    </row>
    <row r="25" spans="1:20" ht="12.6" customHeight="1" thickBot="1">
      <c r="A25" s="510">
        <v>5</v>
      </c>
      <c r="B25" s="580" t="s">
        <v>101</v>
      </c>
      <c r="C25" s="574" t="s">
        <v>15</v>
      </c>
      <c r="D25" s="576" t="s">
        <v>16</v>
      </c>
      <c r="E25" s="573" t="s">
        <v>17</v>
      </c>
      <c r="F25" s="515" t="s">
        <v>19</v>
      </c>
      <c r="G25" s="512" t="s">
        <v>18</v>
      </c>
      <c r="H25" s="559" t="s">
        <v>33</v>
      </c>
      <c r="I25" s="87"/>
    </row>
    <row r="26" spans="1:20" ht="12.6" customHeight="1">
      <c r="A26" s="510"/>
      <c r="B26" s="580"/>
      <c r="C26" s="575"/>
      <c r="D26" s="577"/>
      <c r="E26" s="573"/>
      <c r="F26" s="516"/>
      <c r="G26" s="512"/>
      <c r="H26" s="560"/>
      <c r="I26" s="88" t="s">
        <v>34</v>
      </c>
    </row>
    <row r="27" spans="1:20" ht="24.95" customHeight="1" thickBot="1">
      <c r="A27" s="510"/>
      <c r="B27" s="580"/>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0">
        <v>6</v>
      </c>
      <c r="B29" s="594" t="s">
        <v>147</v>
      </c>
      <c r="C29" s="153" t="s">
        <v>146</v>
      </c>
      <c r="E29" s="154" t="s">
        <v>102</v>
      </c>
      <c r="F29" s="153" t="s">
        <v>148</v>
      </c>
      <c r="G29" s="153" t="s">
        <v>79</v>
      </c>
      <c r="H29" s="263" t="s">
        <v>163</v>
      </c>
      <c r="I29" s="155" t="s">
        <v>78</v>
      </c>
    </row>
    <row r="30" spans="1:20" ht="24.95" customHeight="1" thickBot="1">
      <c r="A30" s="510"/>
      <c r="B30" s="595"/>
      <c r="C30" s="29"/>
      <c r="E30" s="104">
        <f>I27</f>
        <v>0</v>
      </c>
      <c r="F30" s="104">
        <f>E23</f>
        <v>0</v>
      </c>
      <c r="G30" s="104">
        <f>C30</f>
        <v>0</v>
      </c>
      <c r="H30" s="247">
        <f>IF(C18&gt;0,C18,0)+IF(D18&gt;0,D18,0)+IF(F18&gt;0,F18,0)</f>
        <v>0</v>
      </c>
      <c r="I30" s="150">
        <f>IF(E30-F30-G30-H30&lt;0,0,E30-F30-G30-H30)</f>
        <v>0</v>
      </c>
    </row>
    <row r="31" spans="1:20" ht="13.5" customHeight="1" thickBot="1">
      <c r="I31" s="152"/>
    </row>
    <row r="32" spans="1:20" ht="14.1" customHeight="1" thickBot="1">
      <c r="A32" s="510">
        <v>7</v>
      </c>
      <c r="B32" s="578" t="s">
        <v>134</v>
      </c>
      <c r="C32" s="574" t="s">
        <v>15</v>
      </c>
      <c r="D32" s="576" t="s">
        <v>16</v>
      </c>
      <c r="E32" s="573" t="s">
        <v>17</v>
      </c>
      <c r="F32" s="515" t="s">
        <v>19</v>
      </c>
      <c r="G32" s="512" t="s">
        <v>18</v>
      </c>
      <c r="H32" s="559" t="s">
        <v>33</v>
      </c>
      <c r="I32" s="87"/>
      <c r="K32" s="541" t="s">
        <v>132</v>
      </c>
      <c r="L32" s="542"/>
      <c r="M32" s="509" t="s">
        <v>15</v>
      </c>
      <c r="N32" s="509" t="s">
        <v>16</v>
      </c>
      <c r="O32" s="509" t="s">
        <v>17</v>
      </c>
      <c r="P32" s="509" t="s">
        <v>19</v>
      </c>
      <c r="Q32" s="532" t="s">
        <v>44</v>
      </c>
      <c r="R32" s="534" t="s">
        <v>33</v>
      </c>
      <c r="S32" s="102"/>
    </row>
    <row r="33" spans="1:19" ht="14.1" customHeight="1">
      <c r="A33" s="510"/>
      <c r="B33" s="579"/>
      <c r="C33" s="575"/>
      <c r="D33" s="577"/>
      <c r="E33" s="573"/>
      <c r="F33" s="516"/>
      <c r="G33" s="512"/>
      <c r="H33" s="560"/>
      <c r="I33" s="88" t="s">
        <v>34</v>
      </c>
      <c r="K33" s="543"/>
      <c r="L33" s="544"/>
      <c r="M33" s="509"/>
      <c r="N33" s="509"/>
      <c r="O33" s="509"/>
      <c r="P33" s="509"/>
      <c r="Q33" s="533"/>
      <c r="R33" s="534"/>
      <c r="S33" s="103" t="s">
        <v>67</v>
      </c>
    </row>
    <row r="34" spans="1:19" ht="24.95" customHeight="1">
      <c r="A34" s="510"/>
      <c r="B34" s="156" t="s">
        <v>48</v>
      </c>
      <c r="C34" s="60"/>
      <c r="D34" s="61"/>
      <c r="E34" s="62"/>
      <c r="F34" s="63"/>
      <c r="G34" s="64"/>
      <c r="H34" s="107">
        <f>SUM(C34:G34)</f>
        <v>0</v>
      </c>
      <c r="I34" s="157">
        <f>H34-E34-G34</f>
        <v>0</v>
      </c>
      <c r="K34" s="545"/>
      <c r="L34" s="546"/>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0"/>
      <c r="B35" s="158" t="s">
        <v>88</v>
      </c>
      <c r="C35" s="65"/>
      <c r="D35" s="66"/>
      <c r="E35" s="62"/>
      <c r="F35" s="67"/>
      <c r="G35" s="64"/>
      <c r="H35" s="107">
        <f>SUM(C35:G35)</f>
        <v>0</v>
      </c>
      <c r="I35" s="150">
        <f>H35-E35-G35</f>
        <v>0</v>
      </c>
    </row>
    <row r="36" spans="1:19" ht="18.75" customHeight="1">
      <c r="A36" s="525" t="s">
        <v>111</v>
      </c>
      <c r="B36" s="525"/>
      <c r="C36" s="525"/>
      <c r="D36" s="525"/>
      <c r="E36" s="525"/>
      <c r="F36" s="525"/>
      <c r="G36" s="525"/>
      <c r="H36" s="525"/>
      <c r="I36" s="525"/>
    </row>
    <row r="37" spans="1:19" ht="13.5" customHeight="1" thickBot="1"/>
    <row r="38" spans="1:19" ht="33" customHeight="1">
      <c r="A38" s="510">
        <v>8</v>
      </c>
      <c r="B38" s="159" t="s">
        <v>47</v>
      </c>
      <c r="C38" s="131" t="s">
        <v>15</v>
      </c>
      <c r="D38" s="131" t="s">
        <v>16</v>
      </c>
      <c r="E38" s="131" t="s">
        <v>19</v>
      </c>
      <c r="F38" s="131" t="s">
        <v>33</v>
      </c>
      <c r="M38" s="248"/>
      <c r="N38" s="245" t="s">
        <v>131</v>
      </c>
      <c r="O38" s="245" t="s">
        <v>130</v>
      </c>
      <c r="Q38" s="497" t="s">
        <v>128</v>
      </c>
      <c r="R38" s="498"/>
      <c r="S38" s="160" t="s">
        <v>129</v>
      </c>
    </row>
    <row r="39" spans="1:19" ht="24.95" customHeight="1">
      <c r="A39" s="510"/>
      <c r="B39" s="161" t="s">
        <v>89</v>
      </c>
      <c r="C39" s="68"/>
      <c r="D39" s="68"/>
      <c r="E39" s="68"/>
      <c r="F39" s="162">
        <f>SUM(C39:E39)</f>
        <v>0</v>
      </c>
      <c r="N39" s="110">
        <f>IF(AND(I34&lt;&gt;I35,H50="Ｂ"),E50,E49)</f>
        <v>0</v>
      </c>
      <c r="O39" s="244">
        <f>IF(AND(I34&lt;&gt;I35,H50="Ｂ"),C50,C49)</f>
        <v>0</v>
      </c>
      <c r="Q39" s="163">
        <v>0</v>
      </c>
      <c r="R39" s="19" t="s">
        <v>123</v>
      </c>
      <c r="S39" s="105">
        <v>1140</v>
      </c>
    </row>
    <row r="40" spans="1:19" ht="24.95" customHeight="1">
      <c r="A40" s="510"/>
      <c r="B40" s="161" t="s">
        <v>90</v>
      </c>
      <c r="C40" s="68"/>
      <c r="D40" s="68"/>
      <c r="E40" s="68"/>
      <c r="F40" s="162">
        <f>SUM(C40:E40)</f>
        <v>0</v>
      </c>
      <c r="Q40" s="163">
        <v>0.5</v>
      </c>
      <c r="R40" s="19" t="s">
        <v>124</v>
      </c>
      <c r="S40" s="105">
        <v>1368</v>
      </c>
    </row>
    <row r="41" spans="1:19" ht="24" customHeight="1">
      <c r="A41" s="513" t="s">
        <v>138</v>
      </c>
      <c r="B41" s="514"/>
      <c r="C41" s="514"/>
      <c r="D41" s="514"/>
      <c r="E41" s="514"/>
      <c r="F41" s="514"/>
      <c r="G41" s="514"/>
      <c r="H41" s="514"/>
      <c r="I41" s="514"/>
      <c r="Q41" s="163">
        <v>0.6</v>
      </c>
      <c r="R41" s="19" t="s">
        <v>125</v>
      </c>
      <c r="S41" s="105">
        <v>1596</v>
      </c>
    </row>
    <row r="42" spans="1:19" ht="24" customHeight="1">
      <c r="A42" s="514"/>
      <c r="B42" s="514"/>
      <c r="C42" s="514"/>
      <c r="D42" s="514"/>
      <c r="E42" s="514"/>
      <c r="F42" s="514"/>
      <c r="G42" s="514"/>
      <c r="H42" s="514"/>
      <c r="I42" s="514"/>
      <c r="Q42" s="163">
        <v>0.7</v>
      </c>
      <c r="R42" s="19" t="s">
        <v>126</v>
      </c>
      <c r="S42" s="105">
        <v>1824</v>
      </c>
    </row>
    <row r="43" spans="1:19" ht="22.5" customHeight="1">
      <c r="A43" s="514"/>
      <c r="B43" s="514"/>
      <c r="C43" s="514"/>
      <c r="D43" s="514"/>
      <c r="E43" s="514"/>
      <c r="F43" s="514"/>
      <c r="G43" s="514"/>
      <c r="H43" s="514"/>
      <c r="I43" s="514"/>
      <c r="Q43" s="163">
        <v>0.8</v>
      </c>
      <c r="R43" s="19" t="s">
        <v>127</v>
      </c>
      <c r="S43" s="105">
        <v>2052</v>
      </c>
    </row>
    <row r="44" spans="1:19" ht="22.5" customHeight="1" thickBot="1">
      <c r="A44" s="514"/>
      <c r="B44" s="514"/>
      <c r="C44" s="514"/>
      <c r="D44" s="514"/>
      <c r="E44" s="514"/>
      <c r="F44" s="514"/>
      <c r="G44" s="514"/>
      <c r="H44" s="514"/>
      <c r="I44" s="514"/>
      <c r="Q44" s="164">
        <v>0.9</v>
      </c>
      <c r="R44" s="165"/>
      <c r="S44" s="148">
        <v>2280</v>
      </c>
    </row>
    <row r="45" spans="1:19" ht="22.5" customHeight="1">
      <c r="A45" s="514"/>
      <c r="B45" s="514"/>
      <c r="C45" s="514"/>
      <c r="D45" s="514"/>
      <c r="E45" s="514"/>
      <c r="F45" s="514"/>
      <c r="G45" s="514"/>
      <c r="H45" s="514"/>
      <c r="I45" s="514"/>
    </row>
    <row r="46" spans="1:19">
      <c r="A46" s="525" t="s">
        <v>142</v>
      </c>
      <c r="B46" s="525"/>
      <c r="C46" s="525"/>
      <c r="D46" s="525"/>
      <c r="E46" s="525"/>
      <c r="F46" s="525"/>
      <c r="G46" s="525"/>
      <c r="H46" s="525"/>
      <c r="I46" s="525"/>
    </row>
    <row r="47" spans="1:19" ht="13.5" customHeight="1"/>
    <row r="48" spans="1:19" ht="24.95" customHeight="1">
      <c r="A48" s="517">
        <v>9</v>
      </c>
      <c r="B48" s="166" t="s">
        <v>51</v>
      </c>
      <c r="C48" s="523" t="s">
        <v>46</v>
      </c>
      <c r="D48" s="523"/>
      <c r="E48" s="523" t="s">
        <v>45</v>
      </c>
      <c r="F48" s="523"/>
      <c r="H48" s="520" t="s">
        <v>52</v>
      </c>
      <c r="I48" s="167"/>
    </row>
    <row r="49" spans="1:18" ht="24.95" customHeight="1">
      <c r="A49" s="518"/>
      <c r="B49" s="168" t="s">
        <v>50</v>
      </c>
      <c r="C49" s="522">
        <f>IFERROR(ROUNDDOWN(F39/I34*1/365,3),0)</f>
        <v>0</v>
      </c>
      <c r="D49" s="522"/>
      <c r="E49" s="524">
        <f>ROUNDDOWN(C49*I34,0)</f>
        <v>0</v>
      </c>
      <c r="F49" s="524"/>
      <c r="G49" s="86" t="s">
        <v>49</v>
      </c>
      <c r="H49" s="521"/>
      <c r="I49" s="169" t="s">
        <v>62</v>
      </c>
    </row>
    <row r="50" spans="1:18" ht="24.95" customHeight="1">
      <c r="A50" s="519"/>
      <c r="B50" s="168" t="s">
        <v>87</v>
      </c>
      <c r="C50" s="522">
        <f>IFERROR(ROUNDDOWN(F40/I35*1/365,3),0)</f>
        <v>0</v>
      </c>
      <c r="D50" s="522"/>
      <c r="E50" s="524">
        <f>ROUNDDOWN(C50*I35,0)</f>
        <v>0</v>
      </c>
      <c r="F50" s="524"/>
      <c r="G50" s="86" t="s">
        <v>49</v>
      </c>
      <c r="H50" s="172" t="s">
        <v>149</v>
      </c>
      <c r="I50" s="169" t="s">
        <v>63</v>
      </c>
    </row>
    <row r="51" spans="1:18" ht="13.5" customHeight="1"/>
    <row r="52" spans="1:18" ht="26.1" customHeight="1" thickBot="1">
      <c r="A52" s="510">
        <v>10</v>
      </c>
      <c r="B52" s="511" t="s">
        <v>139</v>
      </c>
      <c r="C52" s="131" t="s">
        <v>35</v>
      </c>
      <c r="D52" s="131" t="s">
        <v>84</v>
      </c>
      <c r="E52" s="173" t="s">
        <v>36</v>
      </c>
      <c r="L52" s="86" t="s">
        <v>112</v>
      </c>
    </row>
    <row r="53" spans="1:18" ht="26.1" customHeight="1">
      <c r="A53" s="510"/>
      <c r="B53" s="511"/>
      <c r="C53" s="174">
        <f>VLOOKUP(O39,Q39:S44,3)</f>
        <v>1140</v>
      </c>
      <c r="D53" s="110">
        <f>IF(I6&lt;N39,0,IF(I6-N39&gt;I30+C30,I30,IF(I6-N39-C30&gt;0,I6-N39-C30,0)))</f>
        <v>0</v>
      </c>
      <c r="E53" s="174">
        <f>C53*D53</f>
        <v>0</v>
      </c>
      <c r="L53" s="499" t="s">
        <v>92</v>
      </c>
      <c r="M53" s="500"/>
      <c r="N53" s="587" t="s">
        <v>135</v>
      </c>
      <c r="O53" s="588" t="s">
        <v>91</v>
      </c>
    </row>
    <row r="54" spans="1:18" ht="13.5" customHeight="1">
      <c r="L54" s="501"/>
      <c r="M54" s="502"/>
      <c r="N54" s="502"/>
      <c r="O54" s="589"/>
    </row>
    <row r="55" spans="1:18" ht="26.1" customHeight="1" thickBot="1">
      <c r="A55" s="510">
        <v>11</v>
      </c>
      <c r="B55" s="511" t="s">
        <v>140</v>
      </c>
      <c r="C55" s="131" t="s">
        <v>35</v>
      </c>
      <c r="D55" s="131" t="s">
        <v>84</v>
      </c>
      <c r="E55" s="173" t="s">
        <v>36</v>
      </c>
      <c r="L55" s="489">
        <f>I4*0.9</f>
        <v>0</v>
      </c>
      <c r="M55" s="490"/>
      <c r="N55" s="170">
        <f>I13</f>
        <v>0</v>
      </c>
      <c r="O55" s="171" t="b">
        <f>IF(L55&gt;=N55,TRUE)</f>
        <v>1</v>
      </c>
    </row>
    <row r="56" spans="1:18" ht="26.1" customHeight="1">
      <c r="A56" s="510"/>
      <c r="B56" s="511"/>
      <c r="C56" s="174">
        <f>S44</f>
        <v>2280</v>
      </c>
      <c r="D56" s="104">
        <f>I30-D53</f>
        <v>0</v>
      </c>
      <c r="E56" s="174">
        <f>C56*D56</f>
        <v>0</v>
      </c>
      <c r="L56" s="175"/>
      <c r="M56" s="175"/>
      <c r="N56" s="176"/>
    </row>
    <row r="57" spans="1:18" ht="13.5" customHeight="1" thickBot="1">
      <c r="L57" s="86" t="s">
        <v>162</v>
      </c>
    </row>
    <row r="58" spans="1:18" ht="30" customHeight="1">
      <c r="A58" s="177" t="s">
        <v>40</v>
      </c>
      <c r="B58" s="178" t="s">
        <v>103</v>
      </c>
      <c r="C58" s="103" t="str">
        <f>IF(AND(O55,Q60),"○","×")</f>
        <v>○</v>
      </c>
      <c r="L58" s="499" t="s">
        <v>93</v>
      </c>
      <c r="M58" s="500"/>
      <c r="N58" s="493" t="s">
        <v>121</v>
      </c>
      <c r="O58" s="179"/>
      <c r="P58" s="179"/>
      <c r="Q58" s="493" t="s">
        <v>137</v>
      </c>
      <c r="R58" s="494"/>
    </row>
    <row r="59" spans="1:18" ht="14.1" customHeight="1" thickBot="1">
      <c r="L59" s="501"/>
      <c r="M59" s="502"/>
      <c r="N59" s="503"/>
      <c r="O59" s="180" t="s">
        <v>122</v>
      </c>
      <c r="P59" s="181" t="s">
        <v>136</v>
      </c>
      <c r="Q59" s="495"/>
      <c r="R59" s="496"/>
    </row>
    <row r="60" spans="1:18" ht="30" customHeight="1" thickBot="1">
      <c r="A60" s="182">
        <v>12</v>
      </c>
      <c r="B60" s="183" t="s">
        <v>38</v>
      </c>
      <c r="C60" s="184">
        <f>IF(C58="○",E53+E56,"－")</f>
        <v>0</v>
      </c>
      <c r="F60" s="120"/>
      <c r="G60" s="185"/>
      <c r="L60" s="489">
        <f>I4*10%</f>
        <v>0</v>
      </c>
      <c r="M60" s="490"/>
      <c r="N60" s="186">
        <f>S34*-1</f>
        <v>0</v>
      </c>
      <c r="O60" s="187">
        <f>G17</f>
        <v>0</v>
      </c>
      <c r="P60" s="188">
        <f>N60-O60</f>
        <v>0</v>
      </c>
      <c r="Q60" s="491" t="b">
        <f>IF(L60&lt;=P60,TRUE)</f>
        <v>1</v>
      </c>
      <c r="R60" s="492"/>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145</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56</v>
      </c>
      <c r="B2" s="606" t="s">
        <v>116</v>
      </c>
      <c r="C2" s="606"/>
      <c r="D2" s="606"/>
      <c r="E2" s="607" t="s">
        <v>61</v>
      </c>
      <c r="F2" s="607" t="s">
        <v>60</v>
      </c>
      <c r="G2" s="603"/>
      <c r="H2" s="603"/>
      <c r="I2" s="603"/>
      <c r="J2" s="603"/>
      <c r="K2" s="603"/>
      <c r="L2" s="607" t="s">
        <v>64</v>
      </c>
      <c r="M2" s="603"/>
      <c r="N2" s="603"/>
      <c r="O2" s="603"/>
      <c r="P2" s="603"/>
      <c r="Q2" s="603"/>
      <c r="R2" s="609" t="s">
        <v>115</v>
      </c>
      <c r="S2" s="610"/>
      <c r="T2" s="610"/>
      <c r="U2" s="610"/>
      <c r="V2" s="610"/>
      <c r="W2" s="603" t="s">
        <v>59</v>
      </c>
      <c r="X2" s="604"/>
      <c r="Y2" s="604"/>
    </row>
    <row r="3" spans="1:25" s="5" customFormat="1" ht="93.75" customHeight="1">
      <c r="A3" s="605"/>
      <c r="B3" s="606"/>
      <c r="C3" s="606"/>
      <c r="D3" s="606"/>
      <c r="E3" s="608"/>
      <c r="F3" s="46" t="s">
        <v>57</v>
      </c>
      <c r="G3" s="47" t="s">
        <v>15</v>
      </c>
      <c r="H3" s="48" t="s">
        <v>16</v>
      </c>
      <c r="I3" s="48" t="s">
        <v>17</v>
      </c>
      <c r="J3" s="48" t="s">
        <v>19</v>
      </c>
      <c r="K3" s="49" t="s">
        <v>18</v>
      </c>
      <c r="L3" s="50" t="s">
        <v>57</v>
      </c>
      <c r="M3" s="47" t="s">
        <v>15</v>
      </c>
      <c r="N3" s="48" t="s">
        <v>16</v>
      </c>
      <c r="O3" s="48" t="s">
        <v>17</v>
      </c>
      <c r="P3" s="51" t="s">
        <v>19</v>
      </c>
      <c r="Q3" s="49" t="s">
        <v>44</v>
      </c>
      <c r="R3" s="50" t="s">
        <v>57</v>
      </c>
      <c r="S3" s="47" t="s">
        <v>15</v>
      </c>
      <c r="T3" s="48" t="s">
        <v>16</v>
      </c>
      <c r="U3" s="48" t="s">
        <v>17</v>
      </c>
      <c r="V3" s="49" t="s">
        <v>19</v>
      </c>
      <c r="W3" s="50" t="s">
        <v>57</v>
      </c>
      <c r="X3" s="48" t="s">
        <v>17</v>
      </c>
      <c r="Y3" s="49" t="s">
        <v>58</v>
      </c>
    </row>
    <row r="4" spans="1:25" ht="27" customHeight="1">
      <c r="A4" s="52">
        <v>1</v>
      </c>
      <c r="B4" s="602" t="str">
        <f>申請書!N21&amp;""</f>
        <v/>
      </c>
      <c r="C4" s="602"/>
      <c r="D4" s="602"/>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1"/>
      <c r="C5" s="601"/>
      <c r="D5" s="601"/>
      <c r="E5" s="53"/>
      <c r="F5" s="69">
        <f t="shared" ref="F5:F13" si="2">SUM(G5:K5)</f>
        <v>0</v>
      </c>
      <c r="G5" s="75"/>
      <c r="H5" s="76"/>
      <c r="I5" s="76"/>
      <c r="J5" s="76"/>
      <c r="K5" s="77"/>
      <c r="L5" s="73">
        <f t="shared" si="0"/>
        <v>0</v>
      </c>
      <c r="M5" s="75"/>
      <c r="N5" s="76"/>
      <c r="O5" s="76"/>
      <c r="P5" s="78"/>
      <c r="Q5" s="264">
        <v>0</v>
      </c>
      <c r="R5" s="73">
        <f t="shared" ref="R5:R13" si="3">SUM(S5:V5)</f>
        <v>0</v>
      </c>
      <c r="S5" s="75"/>
      <c r="T5" s="76"/>
      <c r="U5" s="76"/>
      <c r="V5" s="77"/>
      <c r="W5" s="73">
        <f t="shared" si="1"/>
        <v>0</v>
      </c>
      <c r="X5" s="76"/>
      <c r="Y5" s="77"/>
    </row>
    <row r="6" spans="1:25" ht="27" customHeight="1">
      <c r="A6" s="52">
        <v>3</v>
      </c>
      <c r="B6" s="601"/>
      <c r="C6" s="601"/>
      <c r="D6" s="601"/>
      <c r="E6" s="53"/>
      <c r="F6" s="69">
        <f t="shared" si="2"/>
        <v>0</v>
      </c>
      <c r="G6" s="75"/>
      <c r="H6" s="76"/>
      <c r="I6" s="76"/>
      <c r="J6" s="76"/>
      <c r="K6" s="77"/>
      <c r="L6" s="73">
        <f t="shared" si="0"/>
        <v>0</v>
      </c>
      <c r="M6" s="75"/>
      <c r="N6" s="76"/>
      <c r="O6" s="76"/>
      <c r="P6" s="78"/>
      <c r="Q6" s="264">
        <v>0</v>
      </c>
      <c r="R6" s="73">
        <f t="shared" si="3"/>
        <v>0</v>
      </c>
      <c r="S6" s="75"/>
      <c r="T6" s="76"/>
      <c r="U6" s="76"/>
      <c r="V6" s="77"/>
      <c r="W6" s="73">
        <f t="shared" si="1"/>
        <v>0</v>
      </c>
      <c r="X6" s="76"/>
      <c r="Y6" s="77"/>
    </row>
    <row r="7" spans="1:25" ht="27" customHeight="1">
      <c r="A7" s="52">
        <v>4</v>
      </c>
      <c r="B7" s="601"/>
      <c r="C7" s="601"/>
      <c r="D7" s="601"/>
      <c r="E7" s="53"/>
      <c r="F7" s="69">
        <f t="shared" si="2"/>
        <v>0</v>
      </c>
      <c r="G7" s="75"/>
      <c r="H7" s="76"/>
      <c r="I7" s="76"/>
      <c r="J7" s="76"/>
      <c r="K7" s="77"/>
      <c r="L7" s="73">
        <f t="shared" si="0"/>
        <v>0</v>
      </c>
      <c r="M7" s="75"/>
      <c r="N7" s="76"/>
      <c r="O7" s="76"/>
      <c r="P7" s="78"/>
      <c r="Q7" s="264">
        <v>0</v>
      </c>
      <c r="R7" s="73">
        <f t="shared" si="3"/>
        <v>0</v>
      </c>
      <c r="S7" s="75"/>
      <c r="T7" s="76"/>
      <c r="U7" s="76"/>
      <c r="V7" s="77"/>
      <c r="W7" s="73">
        <f t="shared" si="1"/>
        <v>0</v>
      </c>
      <c r="X7" s="76"/>
      <c r="Y7" s="77"/>
    </row>
    <row r="8" spans="1:25" ht="27" customHeight="1">
      <c r="A8" s="52">
        <v>5</v>
      </c>
      <c r="B8" s="601"/>
      <c r="C8" s="601"/>
      <c r="D8" s="601"/>
      <c r="E8" s="53"/>
      <c r="F8" s="69">
        <f t="shared" si="2"/>
        <v>0</v>
      </c>
      <c r="G8" s="75"/>
      <c r="H8" s="76"/>
      <c r="I8" s="76"/>
      <c r="J8" s="76"/>
      <c r="K8" s="77"/>
      <c r="L8" s="73">
        <f t="shared" si="0"/>
        <v>0</v>
      </c>
      <c r="M8" s="75"/>
      <c r="N8" s="76"/>
      <c r="O8" s="76"/>
      <c r="P8" s="78"/>
      <c r="Q8" s="264">
        <v>0</v>
      </c>
      <c r="R8" s="73">
        <f t="shared" si="3"/>
        <v>0</v>
      </c>
      <c r="S8" s="75"/>
      <c r="T8" s="76"/>
      <c r="U8" s="76"/>
      <c r="V8" s="77"/>
      <c r="W8" s="73">
        <f t="shared" si="1"/>
        <v>0</v>
      </c>
      <c r="X8" s="76"/>
      <c r="Y8" s="77"/>
    </row>
    <row r="9" spans="1:25" ht="27" customHeight="1">
      <c r="A9" s="52">
        <v>6</v>
      </c>
      <c r="B9" s="601"/>
      <c r="C9" s="601"/>
      <c r="D9" s="601"/>
      <c r="E9" s="53"/>
      <c r="F9" s="69">
        <f t="shared" si="2"/>
        <v>0</v>
      </c>
      <c r="G9" s="75"/>
      <c r="H9" s="76"/>
      <c r="I9" s="76"/>
      <c r="J9" s="76"/>
      <c r="K9" s="77"/>
      <c r="L9" s="73">
        <f t="shared" si="0"/>
        <v>0</v>
      </c>
      <c r="M9" s="75"/>
      <c r="N9" s="76"/>
      <c r="O9" s="76"/>
      <c r="P9" s="78"/>
      <c r="Q9" s="264">
        <v>0</v>
      </c>
      <c r="R9" s="73">
        <f t="shared" si="3"/>
        <v>0</v>
      </c>
      <c r="S9" s="75"/>
      <c r="T9" s="76"/>
      <c r="U9" s="76"/>
      <c r="V9" s="77"/>
      <c r="W9" s="73">
        <f t="shared" si="1"/>
        <v>0</v>
      </c>
      <c r="X9" s="76"/>
      <c r="Y9" s="77"/>
    </row>
    <row r="10" spans="1:25" ht="27" customHeight="1">
      <c r="A10" s="52">
        <v>7</v>
      </c>
      <c r="B10" s="601"/>
      <c r="C10" s="601"/>
      <c r="D10" s="601"/>
      <c r="E10" s="53"/>
      <c r="F10" s="69">
        <f t="shared" si="2"/>
        <v>0</v>
      </c>
      <c r="G10" s="75"/>
      <c r="H10" s="76"/>
      <c r="I10" s="76"/>
      <c r="J10" s="76"/>
      <c r="K10" s="77"/>
      <c r="L10" s="73">
        <f t="shared" si="0"/>
        <v>0</v>
      </c>
      <c r="M10" s="75"/>
      <c r="N10" s="76"/>
      <c r="O10" s="76"/>
      <c r="P10" s="78"/>
      <c r="Q10" s="264">
        <v>0</v>
      </c>
      <c r="R10" s="73">
        <f t="shared" si="3"/>
        <v>0</v>
      </c>
      <c r="S10" s="75"/>
      <c r="T10" s="76"/>
      <c r="U10" s="76"/>
      <c r="V10" s="77"/>
      <c r="W10" s="73">
        <f t="shared" si="1"/>
        <v>0</v>
      </c>
      <c r="X10" s="76"/>
      <c r="Y10" s="77"/>
    </row>
    <row r="11" spans="1:25" ht="27" customHeight="1">
      <c r="A11" s="52">
        <v>8</v>
      </c>
      <c r="B11" s="601"/>
      <c r="C11" s="601"/>
      <c r="D11" s="601"/>
      <c r="E11" s="53"/>
      <c r="F11" s="69">
        <f t="shared" si="2"/>
        <v>0</v>
      </c>
      <c r="G11" s="75"/>
      <c r="H11" s="76"/>
      <c r="I11" s="76"/>
      <c r="J11" s="76"/>
      <c r="K11" s="77"/>
      <c r="L11" s="73">
        <f t="shared" si="0"/>
        <v>0</v>
      </c>
      <c r="M11" s="75"/>
      <c r="N11" s="76"/>
      <c r="O11" s="76"/>
      <c r="P11" s="78"/>
      <c r="Q11" s="264">
        <v>0</v>
      </c>
      <c r="R11" s="73">
        <f t="shared" si="3"/>
        <v>0</v>
      </c>
      <c r="S11" s="75"/>
      <c r="T11" s="76"/>
      <c r="U11" s="76"/>
      <c r="V11" s="77"/>
      <c r="W11" s="73">
        <f t="shared" si="1"/>
        <v>0</v>
      </c>
      <c r="X11" s="76"/>
      <c r="Y11" s="77"/>
    </row>
    <row r="12" spans="1:25" ht="27" customHeight="1">
      <c r="A12" s="52">
        <v>9</v>
      </c>
      <c r="B12" s="601"/>
      <c r="C12" s="601"/>
      <c r="D12" s="601"/>
      <c r="E12" s="53"/>
      <c r="F12" s="69">
        <f t="shared" si="2"/>
        <v>0</v>
      </c>
      <c r="G12" s="75"/>
      <c r="H12" s="76"/>
      <c r="I12" s="76"/>
      <c r="J12" s="76"/>
      <c r="K12" s="77"/>
      <c r="L12" s="73">
        <f t="shared" si="0"/>
        <v>0</v>
      </c>
      <c r="M12" s="75"/>
      <c r="N12" s="76"/>
      <c r="O12" s="76"/>
      <c r="P12" s="78"/>
      <c r="Q12" s="264">
        <v>0</v>
      </c>
      <c r="R12" s="73">
        <f t="shared" si="3"/>
        <v>0</v>
      </c>
      <c r="S12" s="75"/>
      <c r="T12" s="76"/>
      <c r="U12" s="76"/>
      <c r="V12" s="77"/>
      <c r="W12" s="73">
        <f t="shared" si="1"/>
        <v>0</v>
      </c>
      <c r="X12" s="76"/>
      <c r="Y12" s="77"/>
    </row>
    <row r="13" spans="1:25" ht="27" customHeight="1" thickBot="1">
      <c r="A13" s="52">
        <v>10</v>
      </c>
      <c r="B13" s="601"/>
      <c r="C13" s="601"/>
      <c r="D13" s="601"/>
      <c r="E13" s="53"/>
      <c r="F13" s="69">
        <f t="shared" si="2"/>
        <v>0</v>
      </c>
      <c r="G13" s="75"/>
      <c r="H13" s="76"/>
      <c r="I13" s="76"/>
      <c r="J13" s="76"/>
      <c r="K13" s="77"/>
      <c r="L13" s="73">
        <f t="shared" si="0"/>
        <v>0</v>
      </c>
      <c r="M13" s="75"/>
      <c r="N13" s="76"/>
      <c r="O13" s="76"/>
      <c r="P13" s="78"/>
      <c r="Q13" s="264">
        <v>0</v>
      </c>
      <c r="R13" s="73">
        <f t="shared" si="3"/>
        <v>0</v>
      </c>
      <c r="S13" s="75"/>
      <c r="T13" s="76"/>
      <c r="U13" s="76"/>
      <c r="V13" s="77"/>
      <c r="W13" s="73">
        <f t="shared" si="1"/>
        <v>0</v>
      </c>
      <c r="X13" s="76"/>
      <c r="Y13" s="77"/>
    </row>
    <row r="14" spans="1:25" ht="27" customHeight="1" thickTop="1">
      <c r="A14" s="54"/>
      <c r="B14" s="54"/>
      <c r="C14" s="54"/>
      <c r="D14" s="45"/>
      <c r="E14" s="55" t="s">
        <v>57</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120</v>
      </c>
      <c r="S15" s="45"/>
      <c r="T15" s="58"/>
      <c r="U15" s="58"/>
      <c r="V15" s="45"/>
      <c r="W15" s="45"/>
      <c r="X15" s="58"/>
      <c r="Y15" s="45"/>
    </row>
    <row r="16" spans="1:25" ht="31.5" customHeight="1">
      <c r="A16" s="56" t="s">
        <v>164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2022-08-09T05:23:35Z</dcterms:modified>
</cp:coreProperties>
</file>