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40-教育統計データ（教育統計年報）\R3\ＨＰデータ\R3（R2会計）地方教育費調査　Excel（未）\"/>
    </mc:Choice>
  </mc:AlternateContent>
  <bookViews>
    <workbookView xWindow="0" yWindow="0" windowWidth="19160" windowHeight="6920"/>
  </bookViews>
  <sheets>
    <sheet name="10" sheetId="1" r:id="rId1"/>
  </sheets>
  <externalReferences>
    <externalReference r:id="rId2"/>
  </externalReferences>
  <definedNames>
    <definedName name="_Dist_Bin" hidden="1">#REF!</definedName>
    <definedName name="_Dist_Values" hidden="1">#REF!</definedName>
    <definedName name="_Fill" hidden="1">#REF!</definedName>
    <definedName name="_xlnm.Print_Area" localSheetId="0">'10'!$A$1:$O$62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1" i="1" l="1"/>
  <c r="C60" i="1"/>
  <c r="C58" i="1"/>
  <c r="C57" i="1"/>
  <c r="C56" i="1"/>
  <c r="C55" i="1"/>
  <c r="C54" i="1"/>
  <c r="C52" i="1"/>
  <c r="C51" i="1"/>
  <c r="N51" i="1" s="1"/>
  <c r="C50" i="1"/>
  <c r="N49" i="1"/>
  <c r="C49" i="1"/>
  <c r="C48" i="1"/>
  <c r="C46" i="1"/>
  <c r="C45" i="1"/>
  <c r="C44" i="1"/>
  <c r="C43" i="1"/>
  <c r="C42" i="1"/>
  <c r="N42" i="1" s="1"/>
  <c r="C40" i="1"/>
  <c r="M38" i="1"/>
  <c r="L38" i="1"/>
  <c r="K38" i="1"/>
  <c r="J38" i="1"/>
  <c r="I38" i="1"/>
  <c r="H38" i="1"/>
  <c r="G38" i="1"/>
  <c r="F38" i="1"/>
  <c r="E38" i="1"/>
  <c r="D38" i="1"/>
  <c r="B38" i="1"/>
  <c r="C30" i="1"/>
  <c r="N30" i="1" s="1"/>
  <c r="N29" i="1"/>
  <c r="C29" i="1"/>
  <c r="N27" i="1"/>
  <c r="C27" i="1"/>
  <c r="C26" i="1"/>
  <c r="N25" i="1"/>
  <c r="C25" i="1"/>
  <c r="C24" i="1"/>
  <c r="N23" i="1"/>
  <c r="C23" i="1"/>
  <c r="N21" i="1"/>
  <c r="C21" i="1"/>
  <c r="C20" i="1"/>
  <c r="N19" i="1"/>
  <c r="C19" i="1"/>
  <c r="C18" i="1"/>
  <c r="N18" i="1" s="1"/>
  <c r="C17" i="1"/>
  <c r="C15" i="1"/>
  <c r="C14" i="1"/>
  <c r="N14" i="1" s="1"/>
  <c r="N13" i="1"/>
  <c r="C13" i="1"/>
  <c r="C12" i="1"/>
  <c r="N12" i="1" s="1"/>
  <c r="C11" i="1"/>
  <c r="C9" i="1"/>
  <c r="M7" i="1"/>
  <c r="L7" i="1"/>
  <c r="K7" i="1"/>
  <c r="J7" i="1"/>
  <c r="I7" i="1"/>
  <c r="H7" i="1"/>
  <c r="G7" i="1"/>
  <c r="F7" i="1"/>
  <c r="E7" i="1"/>
  <c r="D7" i="1"/>
  <c r="B7" i="1"/>
  <c r="N44" i="1" l="1"/>
  <c r="N48" i="1"/>
  <c r="N55" i="1"/>
  <c r="N11" i="1"/>
  <c r="N15" i="1"/>
  <c r="N17" i="1"/>
  <c r="C38" i="1"/>
  <c r="N43" i="1"/>
  <c r="N57" i="1"/>
  <c r="N61" i="1"/>
  <c r="C7" i="1"/>
  <c r="N7" i="1" l="1"/>
  <c r="N38" i="1"/>
</calcChain>
</file>

<file path=xl/sharedStrings.xml><?xml version="1.0" encoding="utf-8"?>
<sst xmlns="http://schemas.openxmlformats.org/spreadsheetml/2006/main" count="275" uniqueCount="43">
  <si>
    <t>地方教育費調査</t>
    <rPh sb="0" eb="2">
      <t>チホウ</t>
    </rPh>
    <rPh sb="2" eb="5">
      <t>キョウイクヒ</t>
    </rPh>
    <rPh sb="5" eb="7">
      <t>チョウサ</t>
    </rPh>
    <phoneticPr fontId="4"/>
  </si>
  <si>
    <t>市町別幼稚園教育費</t>
    <rPh sb="0" eb="2">
      <t>シチョウ</t>
    </rPh>
    <rPh sb="2" eb="3">
      <t>ベツ</t>
    </rPh>
    <rPh sb="3" eb="5">
      <t>ヨウチ</t>
    </rPh>
    <phoneticPr fontId="4"/>
  </si>
  <si>
    <t>（単位　千円）</t>
    <rPh sb="1" eb="3">
      <t>タンイ</t>
    </rPh>
    <rPh sb="4" eb="6">
      <t>センエン</t>
    </rPh>
    <phoneticPr fontId="4"/>
  </si>
  <si>
    <t>区　分</t>
    <rPh sb="0" eb="3">
      <t>クブン</t>
    </rPh>
    <phoneticPr fontId="4"/>
  </si>
  <si>
    <t>園児数</t>
    <rPh sb="0" eb="2">
      <t>エンジ</t>
    </rPh>
    <rPh sb="2" eb="3">
      <t>スウ</t>
    </rPh>
    <phoneticPr fontId="4"/>
  </si>
  <si>
    <t>教育費総額</t>
    <rPh sb="0" eb="3">
      <t>キョウイクヒ</t>
    </rPh>
    <rPh sb="3" eb="5">
      <t>ソウガク</t>
    </rPh>
    <phoneticPr fontId="4"/>
  </si>
  <si>
    <t xml:space="preserve">  財源内訳</t>
    <rPh sb="2" eb="4">
      <t>ザイゲン</t>
    </rPh>
    <rPh sb="4" eb="6">
      <t>ウチワケ</t>
    </rPh>
    <phoneticPr fontId="4"/>
  </si>
  <si>
    <t>支出項目別経費</t>
    <rPh sb="0" eb="2">
      <t>シシュツ</t>
    </rPh>
    <rPh sb="2" eb="4">
      <t>コウモク</t>
    </rPh>
    <rPh sb="4" eb="5">
      <t>ベツ</t>
    </rPh>
    <rPh sb="5" eb="7">
      <t>ケイヒ</t>
    </rPh>
    <phoneticPr fontId="4"/>
  </si>
  <si>
    <t>園児１人当たり公費（円）</t>
    <rPh sb="0" eb="2">
      <t>エンジ</t>
    </rPh>
    <rPh sb="2" eb="4">
      <t>ヒトリ</t>
    </rPh>
    <rPh sb="4" eb="5">
      <t>ア</t>
    </rPh>
    <rPh sb="7" eb="9">
      <t>コウヒ</t>
    </rPh>
    <rPh sb="10" eb="11">
      <t>エン</t>
    </rPh>
    <phoneticPr fontId="4"/>
  </si>
  <si>
    <t>国庫補助金</t>
    <rPh sb="0" eb="2">
      <t>コッコ</t>
    </rPh>
    <rPh sb="2" eb="5">
      <t>ホジョキン</t>
    </rPh>
    <phoneticPr fontId="4"/>
  </si>
  <si>
    <t>県支出金</t>
    <rPh sb="0" eb="4">
      <t>ケンシシュツキン</t>
    </rPh>
    <phoneticPr fontId="4"/>
  </si>
  <si>
    <t>市町支出金</t>
    <rPh sb="0" eb="1">
      <t>シ</t>
    </rPh>
    <rPh sb="1" eb="2">
      <t>マチ</t>
    </rPh>
    <rPh sb="2" eb="5">
      <t>シシュツキン</t>
    </rPh>
    <phoneticPr fontId="4"/>
  </si>
  <si>
    <t>地方債</t>
    <rPh sb="0" eb="3">
      <t>チホウサイ</t>
    </rPh>
    <phoneticPr fontId="4"/>
  </si>
  <si>
    <t>公費に組み入れ
られた寄付金</t>
    <rPh sb="0" eb="2">
      <t>コウヒ</t>
    </rPh>
    <rPh sb="3" eb="4">
      <t>ク</t>
    </rPh>
    <rPh sb="5" eb="6">
      <t>ハイ</t>
    </rPh>
    <rPh sb="11" eb="14">
      <t>キフキン</t>
    </rPh>
    <phoneticPr fontId="4"/>
  </si>
  <si>
    <t>消費的支出</t>
    <rPh sb="0" eb="3">
      <t>ショウヒテキ</t>
    </rPh>
    <rPh sb="3" eb="5">
      <t>シシュツ</t>
    </rPh>
    <phoneticPr fontId="4"/>
  </si>
  <si>
    <t>資本的支出</t>
    <rPh sb="0" eb="3">
      <t>シホンテキ</t>
    </rPh>
    <rPh sb="3" eb="5">
      <t>シシュツ</t>
    </rPh>
    <phoneticPr fontId="4"/>
  </si>
  <si>
    <t>債務償還費</t>
    <rPh sb="0" eb="4">
      <t>サイムショウカン</t>
    </rPh>
    <rPh sb="4" eb="5">
      <t>ヒ</t>
    </rPh>
    <phoneticPr fontId="4"/>
  </si>
  <si>
    <t>うち人件費</t>
    <rPh sb="2" eb="5">
      <t>ジンケンヒ</t>
    </rPh>
    <phoneticPr fontId="4"/>
  </si>
  <si>
    <t>うち土地・建築費</t>
    <rPh sb="2" eb="4">
      <t>トチ</t>
    </rPh>
    <rPh sb="5" eb="8">
      <t>ケンチクヒ</t>
    </rPh>
    <phoneticPr fontId="4"/>
  </si>
  <si>
    <t>計</t>
    <rPh sb="0" eb="1">
      <t>ケイ</t>
    </rPh>
    <phoneticPr fontId="4"/>
  </si>
  <si>
    <t>県加算</t>
    <rPh sb="0" eb="1">
      <t>ケン</t>
    </rPh>
    <rPh sb="1" eb="3">
      <t>カサン</t>
    </rPh>
    <phoneticPr fontId="4"/>
  </si>
  <si>
    <t>…</t>
    <phoneticPr fontId="4"/>
  </si>
  <si>
    <t>-</t>
    <phoneticPr fontId="4"/>
  </si>
  <si>
    <t>-</t>
  </si>
  <si>
    <t>高松市</t>
    <rPh sb="0" eb="3">
      <t>タカマツシ</t>
    </rPh>
    <phoneticPr fontId="4"/>
  </si>
  <si>
    <t>丸亀市</t>
    <rPh sb="0" eb="3">
      <t>マルガメシ</t>
    </rPh>
    <phoneticPr fontId="4"/>
  </si>
  <si>
    <t>坂出市</t>
    <rPh sb="0" eb="3">
      <t>サカイデシ</t>
    </rPh>
    <phoneticPr fontId="4"/>
  </si>
  <si>
    <t>善通寺市</t>
    <rPh sb="0" eb="4">
      <t>ゼンツウジシ</t>
    </rPh>
    <phoneticPr fontId="4"/>
  </si>
  <si>
    <t>観音寺市</t>
    <rPh sb="0" eb="3">
      <t>カンオンジ</t>
    </rPh>
    <rPh sb="3" eb="4">
      <t>シ</t>
    </rPh>
    <phoneticPr fontId="4"/>
  </si>
  <si>
    <t>さぬき市</t>
    <rPh sb="3" eb="4">
      <t>シ</t>
    </rPh>
    <phoneticPr fontId="4"/>
  </si>
  <si>
    <t>東かがわ市</t>
    <rPh sb="0" eb="1">
      <t>ヒガシ</t>
    </rPh>
    <rPh sb="4" eb="5">
      <t>シ</t>
    </rPh>
    <phoneticPr fontId="4"/>
  </si>
  <si>
    <t>三豊市</t>
    <rPh sb="0" eb="2">
      <t>ミトヨ</t>
    </rPh>
    <rPh sb="2" eb="3">
      <t>シ</t>
    </rPh>
    <phoneticPr fontId="4"/>
  </si>
  <si>
    <t>土庄町</t>
    <rPh sb="0" eb="3">
      <t>トノショウチョウ</t>
    </rPh>
    <phoneticPr fontId="4"/>
  </si>
  <si>
    <t>小豆島町</t>
    <rPh sb="0" eb="3">
      <t>ショウドシマ</t>
    </rPh>
    <rPh sb="3" eb="4">
      <t>チョウ</t>
    </rPh>
    <phoneticPr fontId="4"/>
  </si>
  <si>
    <t>三木町</t>
    <rPh sb="0" eb="3">
      <t>ミキチョウ</t>
    </rPh>
    <phoneticPr fontId="4"/>
  </si>
  <si>
    <t>直島町</t>
    <rPh sb="0" eb="3">
      <t>ナオシマチョウ</t>
    </rPh>
    <phoneticPr fontId="4"/>
  </si>
  <si>
    <t>宇多津町</t>
    <rPh sb="0" eb="4">
      <t>ウタヅチョウ</t>
    </rPh>
    <phoneticPr fontId="4"/>
  </si>
  <si>
    <t>綾川町</t>
    <rPh sb="0" eb="1">
      <t>アヤ</t>
    </rPh>
    <rPh sb="1" eb="2">
      <t>カワ</t>
    </rPh>
    <rPh sb="2" eb="3">
      <t>チョウ</t>
    </rPh>
    <phoneticPr fontId="4"/>
  </si>
  <si>
    <t>琴平町</t>
    <rPh sb="0" eb="3">
      <t>コトヒラチョウ</t>
    </rPh>
    <phoneticPr fontId="4"/>
  </si>
  <si>
    <t>多度津町</t>
    <rPh sb="0" eb="4">
      <t>タドツチョウ</t>
    </rPh>
    <phoneticPr fontId="4"/>
  </si>
  <si>
    <t>まんのう町</t>
    <rPh sb="4" eb="5">
      <t>チョウ</t>
    </rPh>
    <phoneticPr fontId="4"/>
  </si>
  <si>
    <t>市町別幼保連携型</t>
    <rPh sb="0" eb="2">
      <t>シチョウ</t>
    </rPh>
    <rPh sb="2" eb="3">
      <t>ベツ</t>
    </rPh>
    <rPh sb="3" eb="5">
      <t>ヨウホ</t>
    </rPh>
    <rPh sb="5" eb="7">
      <t>レンケイ</t>
    </rPh>
    <rPh sb="7" eb="8">
      <t>ガタ</t>
    </rPh>
    <phoneticPr fontId="4"/>
  </si>
  <si>
    <t>認定こども園教育費</t>
    <rPh sb="6" eb="9">
      <t>キョウイクヒ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</si>
</sst>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9.5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3">
    <xf numFmtId="0" fontId="0" fillId="0" borderId="0" xfId="0"/>
    <xf numFmtId="38" fontId="2" fillId="0" borderId="0" xfId="1" applyFont="1" applyFill="1"/>
    <xf numFmtId="38" fontId="2" fillId="0" borderId="0" xfId="1" applyFont="1" applyFill="1" applyAlignment="1">
      <alignment horizontal="right"/>
    </xf>
    <xf numFmtId="38" fontId="5" fillId="0" borderId="0" xfId="1" applyFont="1" applyFill="1" applyAlignment="1">
      <alignment horizontal="right"/>
    </xf>
    <xf numFmtId="38" fontId="2" fillId="0" borderId="1" xfId="1" applyFont="1" applyFill="1" applyBorder="1" applyAlignment="1">
      <alignment horizontal="distributed" vertical="center" justifyLastLine="1"/>
    </xf>
    <xf numFmtId="38" fontId="2" fillId="0" borderId="2" xfId="1" applyFont="1" applyFill="1" applyBorder="1" applyAlignment="1">
      <alignment horizontal="distributed" vertical="center" justifyLastLine="1"/>
    </xf>
    <xf numFmtId="38" fontId="2" fillId="0" borderId="2" xfId="1" applyFont="1" applyFill="1" applyBorder="1" applyAlignment="1">
      <alignment horizontal="center" vertical="center"/>
    </xf>
    <xf numFmtId="38" fontId="2" fillId="0" borderId="3" xfId="1" applyFont="1" applyFill="1" applyBorder="1" applyAlignment="1">
      <alignment horizontal="distributed" vertical="center" justifyLastLine="1"/>
    </xf>
    <xf numFmtId="38" fontId="2" fillId="0" borderId="1" xfId="1" applyFont="1" applyFill="1" applyBorder="1" applyAlignment="1">
      <alignment horizontal="distributed" vertical="center" justifyLastLine="1"/>
    </xf>
    <xf numFmtId="38" fontId="6" fillId="0" borderId="2" xfId="1" applyFont="1" applyFill="1" applyBorder="1" applyAlignment="1">
      <alignment horizontal="distributed" vertical="center" justifyLastLine="1"/>
    </xf>
    <xf numFmtId="38" fontId="6" fillId="0" borderId="3" xfId="1" applyFont="1" applyFill="1" applyBorder="1" applyAlignment="1">
      <alignment horizontal="distributed" vertical="center" justifyLastLine="1"/>
    </xf>
    <xf numFmtId="38" fontId="2" fillId="0" borderId="4" xfId="1" applyFont="1" applyFill="1" applyBorder="1" applyAlignment="1">
      <alignment horizontal="distributed" vertical="center" justifyLastLine="1"/>
    </xf>
    <xf numFmtId="38" fontId="2" fillId="0" borderId="5" xfId="1" applyFont="1" applyFill="1" applyBorder="1" applyAlignment="1">
      <alignment horizontal="distributed" vertical="center" justifyLastLine="1"/>
    </xf>
    <xf numFmtId="38" fontId="2" fillId="0" borderId="5" xfId="1" applyFont="1" applyFill="1" applyBorder="1" applyAlignment="1">
      <alignment horizontal="center" vertical="center"/>
    </xf>
    <xf numFmtId="38" fontId="2" fillId="0" borderId="5" xfId="1" applyFont="1" applyFill="1" applyBorder="1" applyAlignment="1">
      <alignment horizontal="distributed" vertical="center" wrapText="1" justifyLastLine="1"/>
    </xf>
    <xf numFmtId="38" fontId="7" fillId="0" borderId="5" xfId="1" applyFont="1" applyFill="1" applyBorder="1" applyAlignment="1">
      <alignment horizontal="distributed" vertical="center" wrapText="1" justifyLastLine="1"/>
    </xf>
    <xf numFmtId="38" fontId="2" fillId="0" borderId="6" xfId="1" applyFont="1" applyFill="1" applyBorder="1" applyAlignment="1">
      <alignment horizontal="center" vertical="center" shrinkToFit="1"/>
    </xf>
    <xf numFmtId="38" fontId="2" fillId="0" borderId="4" xfId="1" applyFont="1" applyFill="1" applyBorder="1"/>
    <xf numFmtId="38" fontId="2" fillId="0" borderId="5" xfId="1" applyFont="1" applyFill="1" applyBorder="1" applyAlignment="1">
      <alignment horizontal="center" vertical="center" shrinkToFit="1"/>
    </xf>
    <xf numFmtId="38" fontId="6" fillId="0" borderId="5" xfId="1" applyFont="1" applyFill="1" applyBorder="1" applyAlignment="1">
      <alignment horizontal="distributed" vertical="center" justifyLastLine="1"/>
    </xf>
    <xf numFmtId="38" fontId="6" fillId="0" borderId="6" xfId="1" applyFont="1" applyFill="1" applyBorder="1" applyAlignment="1">
      <alignment horizontal="distributed" vertical="center" justifyLastLine="1"/>
    </xf>
    <xf numFmtId="0" fontId="8" fillId="0" borderId="4" xfId="0" applyFont="1" applyFill="1" applyBorder="1" applyAlignment="1">
      <alignment horizontal="distributed" vertical="center" justifyLastLine="1"/>
    </xf>
    <xf numFmtId="0" fontId="8" fillId="0" borderId="5" xfId="0" applyFont="1" applyFill="1" applyBorder="1" applyAlignment="1">
      <alignment horizontal="distributed" vertical="center" justifyLastLine="1"/>
    </xf>
    <xf numFmtId="0" fontId="8" fillId="0" borderId="5" xfId="0" applyFont="1" applyFill="1" applyBorder="1" applyAlignment="1"/>
    <xf numFmtId="38" fontId="7" fillId="0" borderId="5" xfId="1" applyFont="1" applyFill="1" applyBorder="1" applyAlignment="1">
      <alignment horizontal="distributed" vertical="center" justifyLastLine="1"/>
    </xf>
    <xf numFmtId="38" fontId="2" fillId="0" borderId="5" xfId="1" applyFont="1" applyFill="1" applyBorder="1" applyAlignment="1">
      <alignment horizontal="center" vertical="center"/>
    </xf>
    <xf numFmtId="38" fontId="7" fillId="0" borderId="5" xfId="1" applyFont="1" applyFill="1" applyBorder="1" applyAlignment="1">
      <alignment horizontal="distributed" vertical="center" justifyLastLine="1"/>
    </xf>
    <xf numFmtId="38" fontId="2" fillId="0" borderId="0" xfId="1" applyFont="1" applyFill="1" applyBorder="1"/>
    <xf numFmtId="38" fontId="2" fillId="0" borderId="7" xfId="1" applyFont="1" applyFill="1" applyBorder="1" applyAlignment="1">
      <alignment horizontal="distributed"/>
    </xf>
    <xf numFmtId="38" fontId="2" fillId="0" borderId="0" xfId="1" applyFont="1" applyFill="1" applyBorder="1" applyAlignment="1">
      <alignment horizontal="right"/>
    </xf>
    <xf numFmtId="38" fontId="2" fillId="0" borderId="8" xfId="1" applyFont="1" applyFill="1" applyBorder="1" applyAlignment="1">
      <alignment horizontal="distributed"/>
    </xf>
    <xf numFmtId="38" fontId="7" fillId="0" borderId="0" xfId="1" applyFont="1" applyFill="1" applyAlignment="1" applyProtection="1">
      <alignment horizontal="right"/>
      <protection locked="0"/>
    </xf>
    <xf numFmtId="38" fontId="2" fillId="0" borderId="0" xfId="1" applyFont="1" applyFill="1" applyAlignment="1" applyProtection="1">
      <alignment horizontal="right"/>
      <protection locked="0"/>
    </xf>
    <xf numFmtId="38" fontId="2" fillId="0" borderId="8" xfId="1" applyFont="1" applyFill="1" applyBorder="1" applyAlignment="1">
      <alignment horizontal="distributed" wrapText="1"/>
    </xf>
    <xf numFmtId="38" fontId="2" fillId="0" borderId="0" xfId="1" applyFont="1" applyFill="1" applyBorder="1" applyAlignment="1" applyProtection="1">
      <alignment horizontal="right"/>
      <protection locked="0"/>
    </xf>
    <xf numFmtId="38" fontId="2" fillId="0" borderId="9" xfId="1" applyFont="1" applyFill="1" applyBorder="1" applyAlignment="1">
      <alignment horizontal="distributed" wrapText="1"/>
    </xf>
    <xf numFmtId="38" fontId="2" fillId="0" borderId="10" xfId="1" applyFont="1" applyFill="1" applyBorder="1" applyAlignment="1" applyProtection="1">
      <alignment horizontal="right"/>
      <protection locked="0"/>
    </xf>
    <xf numFmtId="38" fontId="2" fillId="0" borderId="10" xfId="1" applyFont="1" applyFill="1" applyBorder="1" applyAlignment="1">
      <alignment horizontal="right"/>
    </xf>
    <xf numFmtId="38" fontId="2" fillId="0" borderId="0" xfId="1" applyFont="1" applyFill="1" applyBorder="1" applyAlignment="1">
      <alignment horizontal="distributed" wrapText="1"/>
    </xf>
    <xf numFmtId="38" fontId="9" fillId="0" borderId="0" xfId="1" applyFont="1" applyFill="1" applyBorder="1" applyAlignment="1" applyProtection="1">
      <alignment horizontal="right"/>
      <protection locked="0"/>
    </xf>
    <xf numFmtId="38" fontId="9" fillId="0" borderId="0" xfId="1" applyFont="1" applyFill="1" applyBorder="1" applyAlignment="1">
      <alignment horizontal="right"/>
    </xf>
    <xf numFmtId="38" fontId="9" fillId="0" borderId="0" xfId="1" applyFont="1" applyFill="1" applyBorder="1"/>
    <xf numFmtId="38" fontId="5" fillId="0" borderId="0" xfId="1" applyFont="1" applyFill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519;&#26619;&#32113;&#35336;/&#38609;&#65288;&#32113;&#35336;&#12381;&#12398;&#20182;&#65289;/040-&#25945;&#32946;&#32113;&#35336;&#12487;&#12540;&#12479;&#65288;&#25945;&#32946;&#32113;&#35336;&#24180;&#22577;&#65289;/R3/3&#22320;&#26041;&#25945;&#32946;&#36027;&#35519;&#26619;&#65288;&#26410;&#65289;/r3(2)-1-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チェック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7"/>
  <sheetViews>
    <sheetView tabSelected="1" view="pageBreakPreview" zoomScale="85" zoomScaleNormal="90" zoomScaleSheetLayoutView="85" workbookViewId="0"/>
  </sheetViews>
  <sheetFormatPr defaultColWidth="9" defaultRowHeight="13.5" customHeight="1" x14ac:dyDescent="0.2"/>
  <cols>
    <col min="1" max="1" width="10.6328125" style="1" customWidth="1"/>
    <col min="2" max="14" width="12.6328125" style="1" customWidth="1"/>
    <col min="15" max="15" width="1.08984375" style="1" customWidth="1"/>
    <col min="16" max="16" width="3.08984375" style="1" customWidth="1"/>
    <col min="17" max="17" width="5.6328125" style="1" customWidth="1"/>
    <col min="18" max="16384" width="9" style="1"/>
  </cols>
  <sheetData>
    <row r="1" spans="1:17" ht="12" x14ac:dyDescent="0.2">
      <c r="A1" s="1" t="s">
        <v>0</v>
      </c>
      <c r="O1" s="2" t="s">
        <v>0</v>
      </c>
    </row>
    <row r="2" spans="1:17" ht="24" customHeight="1" x14ac:dyDescent="0.25">
      <c r="H2" s="3" t="s">
        <v>1</v>
      </c>
    </row>
    <row r="3" spans="1:17" ht="15" customHeight="1" thickBot="1" x14ac:dyDescent="0.25">
      <c r="N3" s="2"/>
      <c r="O3" s="2" t="s">
        <v>2</v>
      </c>
    </row>
    <row r="4" spans="1:17" ht="16.5" customHeight="1" x14ac:dyDescent="0.2">
      <c r="A4" s="4" t="s">
        <v>3</v>
      </c>
      <c r="B4" s="5" t="s">
        <v>4</v>
      </c>
      <c r="C4" s="6" t="s">
        <v>5</v>
      </c>
      <c r="D4" s="5" t="s">
        <v>6</v>
      </c>
      <c r="E4" s="5"/>
      <c r="F4" s="5"/>
      <c r="G4" s="7"/>
      <c r="H4" s="8"/>
      <c r="I4" s="5" t="s">
        <v>7</v>
      </c>
      <c r="J4" s="5"/>
      <c r="K4" s="5"/>
      <c r="L4" s="5"/>
      <c r="M4" s="5"/>
      <c r="N4" s="9" t="s">
        <v>8</v>
      </c>
      <c r="O4" s="10"/>
    </row>
    <row r="5" spans="1:17" ht="9" customHeight="1" x14ac:dyDescent="0.2">
      <c r="A5" s="11"/>
      <c r="B5" s="12"/>
      <c r="C5" s="13"/>
      <c r="D5" s="12" t="s">
        <v>9</v>
      </c>
      <c r="E5" s="12" t="s">
        <v>10</v>
      </c>
      <c r="F5" s="14" t="s">
        <v>11</v>
      </c>
      <c r="G5" s="12" t="s">
        <v>12</v>
      </c>
      <c r="H5" s="15" t="s">
        <v>13</v>
      </c>
      <c r="I5" s="16" t="s">
        <v>14</v>
      </c>
      <c r="J5" s="17"/>
      <c r="K5" s="16" t="s">
        <v>15</v>
      </c>
      <c r="L5" s="17"/>
      <c r="M5" s="18" t="s">
        <v>16</v>
      </c>
      <c r="N5" s="19"/>
      <c r="O5" s="20"/>
    </row>
    <row r="6" spans="1:17" ht="21" customHeight="1" x14ac:dyDescent="0.2">
      <c r="A6" s="21"/>
      <c r="B6" s="22"/>
      <c r="C6" s="23"/>
      <c r="D6" s="12"/>
      <c r="E6" s="12"/>
      <c r="F6" s="12"/>
      <c r="G6" s="12"/>
      <c r="H6" s="24"/>
      <c r="I6" s="18"/>
      <c r="J6" s="25" t="s">
        <v>17</v>
      </c>
      <c r="K6" s="18"/>
      <c r="L6" s="26" t="s">
        <v>18</v>
      </c>
      <c r="M6" s="18"/>
      <c r="N6" s="19"/>
      <c r="O6" s="20"/>
      <c r="Q6" s="27"/>
    </row>
    <row r="7" spans="1:17" ht="15" customHeight="1" x14ac:dyDescent="0.2">
      <c r="A7" s="28" t="s">
        <v>19</v>
      </c>
      <c r="B7" s="2">
        <f>SUM(B11:B30)</f>
        <v>4348</v>
      </c>
      <c r="C7" s="2">
        <f>SUM(C9:C30)</f>
        <v>5451046</v>
      </c>
      <c r="D7" s="2">
        <f>SUM(D9:D30)</f>
        <v>88584</v>
      </c>
      <c r="E7" s="2">
        <f>IF(SUM(E9:E30)=0,"-",SUM(E9:E30))</f>
        <v>20066</v>
      </c>
      <c r="F7" s="2">
        <f t="shared" ref="F7:M7" si="0">SUM(F9:F30)</f>
        <v>4961692</v>
      </c>
      <c r="G7" s="2">
        <f t="shared" si="0"/>
        <v>380260</v>
      </c>
      <c r="H7" s="2">
        <f t="shared" si="0"/>
        <v>444</v>
      </c>
      <c r="I7" s="2">
        <f t="shared" si="0"/>
        <v>4284479</v>
      </c>
      <c r="J7" s="2">
        <f t="shared" si="0"/>
        <v>3514753</v>
      </c>
      <c r="K7" s="2">
        <f>SUM(K9:K30)</f>
        <v>684843</v>
      </c>
      <c r="L7" s="2">
        <f t="shared" si="0"/>
        <v>621775</v>
      </c>
      <c r="M7" s="2">
        <f t="shared" si="0"/>
        <v>481724</v>
      </c>
      <c r="N7" s="2">
        <f>IF(C7/B7=0,"-",C7/B7*1000)</f>
        <v>1253690.4323827047</v>
      </c>
      <c r="Q7" s="29"/>
    </row>
    <row r="8" spans="1:17" ht="15" customHeight="1" x14ac:dyDescent="0.2">
      <c r="A8" s="30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Q8" s="29"/>
    </row>
    <row r="9" spans="1:17" ht="15" customHeight="1" x14ac:dyDescent="0.2">
      <c r="A9" s="30" t="s">
        <v>20</v>
      </c>
      <c r="B9" s="2" t="s">
        <v>21</v>
      </c>
      <c r="C9" s="2" t="str">
        <f>IF(SUM(D9:H9)=0,"-",SUM(D9:H9))</f>
        <v>-</v>
      </c>
      <c r="D9" s="2" t="s">
        <v>22</v>
      </c>
      <c r="E9" s="2" t="s">
        <v>22</v>
      </c>
      <c r="F9" s="31" t="s">
        <v>23</v>
      </c>
      <c r="G9" s="31" t="s">
        <v>22</v>
      </c>
      <c r="H9" s="31" t="s">
        <v>22</v>
      </c>
      <c r="I9" s="32" t="s">
        <v>22</v>
      </c>
      <c r="J9" s="31" t="s">
        <v>23</v>
      </c>
      <c r="K9" s="31" t="s">
        <v>22</v>
      </c>
      <c r="L9" s="31" t="s">
        <v>22</v>
      </c>
      <c r="M9" s="31" t="s">
        <v>22</v>
      </c>
      <c r="N9" s="2" t="s">
        <v>21</v>
      </c>
      <c r="Q9" s="29"/>
    </row>
    <row r="10" spans="1:17" ht="15" customHeight="1" x14ac:dyDescent="0.2">
      <c r="A10" s="30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Q10" s="27"/>
    </row>
    <row r="11" spans="1:17" ht="15" customHeight="1" x14ac:dyDescent="0.2">
      <c r="A11" s="33" t="s">
        <v>24</v>
      </c>
      <c r="B11" s="32">
        <v>851</v>
      </c>
      <c r="C11" s="2">
        <f>IF(SUM(D11:H11)=0,"-",SUM(D11:H11))</f>
        <v>1527421</v>
      </c>
      <c r="D11" s="32">
        <v>20870</v>
      </c>
      <c r="E11" s="32" t="s">
        <v>22</v>
      </c>
      <c r="F11" s="32">
        <v>1171751</v>
      </c>
      <c r="G11" s="32">
        <v>334800</v>
      </c>
      <c r="H11" s="32" t="s">
        <v>22</v>
      </c>
      <c r="I11" s="32">
        <v>962365</v>
      </c>
      <c r="J11" s="32">
        <v>853417</v>
      </c>
      <c r="K11" s="32">
        <v>534986</v>
      </c>
      <c r="L11" s="32">
        <v>525130</v>
      </c>
      <c r="M11" s="32">
        <v>30070</v>
      </c>
      <c r="N11" s="2">
        <f>IF(C11/B11=0,"-",C11/B11*1000)</f>
        <v>1794854.2890716803</v>
      </c>
      <c r="Q11" s="29"/>
    </row>
    <row r="12" spans="1:17" ht="15" customHeight="1" x14ac:dyDescent="0.2">
      <c r="A12" s="33" t="s">
        <v>25</v>
      </c>
      <c r="B12" s="32">
        <v>267</v>
      </c>
      <c r="C12" s="2">
        <f>IF(SUM(D12:H12)=0,"-",SUM(D12:H12))</f>
        <v>586020</v>
      </c>
      <c r="D12" s="32">
        <v>2139</v>
      </c>
      <c r="E12" s="32">
        <v>590</v>
      </c>
      <c r="F12" s="32">
        <v>583291</v>
      </c>
      <c r="G12" s="32" t="s">
        <v>22</v>
      </c>
      <c r="H12" s="32" t="s">
        <v>22</v>
      </c>
      <c r="I12" s="32">
        <v>310015</v>
      </c>
      <c r="J12" s="32">
        <v>265230</v>
      </c>
      <c r="K12" s="32">
        <v>3247</v>
      </c>
      <c r="L12" s="32" t="s">
        <v>22</v>
      </c>
      <c r="M12" s="32">
        <v>272758</v>
      </c>
      <c r="N12" s="2">
        <f>IF(C12/B12=0,"-",C12/B12*1000)</f>
        <v>2194831.4606741574</v>
      </c>
      <c r="Q12" s="29"/>
    </row>
    <row r="13" spans="1:17" ht="15" customHeight="1" x14ac:dyDescent="0.2">
      <c r="A13" s="33" t="s">
        <v>26</v>
      </c>
      <c r="B13" s="32">
        <v>148</v>
      </c>
      <c r="C13" s="2">
        <f>IF(SUM(D13:H13)=0,"-",SUM(D13:H13))</f>
        <v>200050</v>
      </c>
      <c r="D13" s="32">
        <v>4288</v>
      </c>
      <c r="E13" s="32">
        <v>194</v>
      </c>
      <c r="F13" s="32">
        <v>195384</v>
      </c>
      <c r="G13" s="32" t="s">
        <v>22</v>
      </c>
      <c r="H13" s="32">
        <v>184</v>
      </c>
      <c r="I13" s="32">
        <v>185515</v>
      </c>
      <c r="J13" s="32">
        <v>145665</v>
      </c>
      <c r="K13" s="32">
        <v>5867</v>
      </c>
      <c r="L13" s="32">
        <v>282</v>
      </c>
      <c r="M13" s="32">
        <v>8668</v>
      </c>
      <c r="N13" s="2">
        <f>IF(C13/B13=0,"-",C13/B13*1000)</f>
        <v>1351689.1891891891</v>
      </c>
      <c r="Q13" s="29"/>
    </row>
    <row r="14" spans="1:17" ht="15" customHeight="1" x14ac:dyDescent="0.2">
      <c r="A14" s="33" t="s">
        <v>27</v>
      </c>
      <c r="B14" s="32">
        <v>584</v>
      </c>
      <c r="C14" s="2">
        <f>IF(SUM(D14:H14)=0,"-",SUM(D14:H14))</f>
        <v>385193</v>
      </c>
      <c r="D14" s="32">
        <v>5497</v>
      </c>
      <c r="E14" s="32">
        <v>853</v>
      </c>
      <c r="F14" s="32">
        <v>378843</v>
      </c>
      <c r="G14" s="32" t="s">
        <v>22</v>
      </c>
      <c r="H14" s="32" t="s">
        <v>22</v>
      </c>
      <c r="I14" s="32">
        <v>362459</v>
      </c>
      <c r="J14" s="32">
        <v>279420</v>
      </c>
      <c r="K14" s="32">
        <v>16042</v>
      </c>
      <c r="L14" s="32">
        <v>5218</v>
      </c>
      <c r="M14" s="32">
        <v>6692</v>
      </c>
      <c r="N14" s="2">
        <f>IF(C14/B14=0,"-",C14/B14*1000)</f>
        <v>659577.05479452061</v>
      </c>
      <c r="Q14" s="29"/>
    </row>
    <row r="15" spans="1:17" ht="15" customHeight="1" x14ac:dyDescent="0.2">
      <c r="A15" s="33" t="s">
        <v>28</v>
      </c>
      <c r="B15" s="32">
        <v>660</v>
      </c>
      <c r="C15" s="2">
        <f>IF(SUM(D15:H15)=0,"-",SUM(D15:H15))</f>
        <v>552859</v>
      </c>
      <c r="D15" s="32">
        <v>5597</v>
      </c>
      <c r="E15" s="32">
        <v>1317</v>
      </c>
      <c r="F15" s="32">
        <v>542545</v>
      </c>
      <c r="G15" s="32">
        <v>3200</v>
      </c>
      <c r="H15" s="32">
        <v>200</v>
      </c>
      <c r="I15" s="32">
        <v>478947</v>
      </c>
      <c r="J15" s="32">
        <v>375822</v>
      </c>
      <c r="K15" s="32">
        <v>19917</v>
      </c>
      <c r="L15" s="32">
        <v>17714</v>
      </c>
      <c r="M15" s="32">
        <v>53995</v>
      </c>
      <c r="N15" s="2">
        <f>IF(C15/B15=0,"-",C15/B15*1000)</f>
        <v>837665.15151515149</v>
      </c>
      <c r="Q15" s="29"/>
    </row>
    <row r="16" spans="1:17" ht="15" customHeight="1" x14ac:dyDescent="0.2">
      <c r="A16" s="33"/>
      <c r="B16" s="32"/>
      <c r="C16" s="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2"/>
      <c r="Q16" s="27"/>
    </row>
    <row r="17" spans="1:18" ht="15" customHeight="1" x14ac:dyDescent="0.2">
      <c r="A17" s="33" t="s">
        <v>29</v>
      </c>
      <c r="B17" s="32">
        <v>207</v>
      </c>
      <c r="C17" s="2">
        <f>IF(SUM(D17:H17)=0,"-",SUM(D17:H17))</f>
        <v>340901</v>
      </c>
      <c r="D17" s="32">
        <v>7460</v>
      </c>
      <c r="E17" s="32">
        <v>2010</v>
      </c>
      <c r="F17" s="32">
        <v>331431</v>
      </c>
      <c r="G17" s="32" t="s">
        <v>22</v>
      </c>
      <c r="H17" s="32" t="s">
        <v>22</v>
      </c>
      <c r="I17" s="32">
        <v>296317</v>
      </c>
      <c r="J17" s="32">
        <v>259334</v>
      </c>
      <c r="K17" s="32">
        <v>16483</v>
      </c>
      <c r="L17" s="32">
        <v>5450</v>
      </c>
      <c r="M17" s="32">
        <v>28101</v>
      </c>
      <c r="N17" s="2">
        <f>IF(C17/B17=0,"-",C17/B17*1000)</f>
        <v>1646864.7342995168</v>
      </c>
      <c r="Q17" s="29"/>
    </row>
    <row r="18" spans="1:18" ht="15" customHeight="1" x14ac:dyDescent="0.2">
      <c r="A18" s="33" t="s">
        <v>30</v>
      </c>
      <c r="B18" s="32">
        <v>19</v>
      </c>
      <c r="C18" s="2">
        <f>IF(SUM(D18:H18)=0,"-",SUM(D18:H18))</f>
        <v>38051</v>
      </c>
      <c r="D18" s="32">
        <v>243</v>
      </c>
      <c r="E18" s="32">
        <v>236</v>
      </c>
      <c r="F18" s="32">
        <v>37572</v>
      </c>
      <c r="G18" s="32" t="s">
        <v>22</v>
      </c>
      <c r="H18" s="32" t="s">
        <v>22</v>
      </c>
      <c r="I18" s="32">
        <v>36238</v>
      </c>
      <c r="J18" s="32">
        <v>30826</v>
      </c>
      <c r="K18" s="32">
        <v>543</v>
      </c>
      <c r="L18" s="32">
        <v>316</v>
      </c>
      <c r="M18" s="32">
        <v>1270</v>
      </c>
      <c r="N18" s="2">
        <f>IF(C18/B18=0,"-",C18/B18*1000)</f>
        <v>2002684.2105263157</v>
      </c>
      <c r="Q18" s="29"/>
    </row>
    <row r="19" spans="1:18" ht="15" customHeight="1" x14ac:dyDescent="0.2">
      <c r="A19" s="33" t="s">
        <v>31</v>
      </c>
      <c r="B19" s="32">
        <v>918</v>
      </c>
      <c r="C19" s="2">
        <f>IF(SUM(D19:H19)=0,"-",SUM(D19:H19))</f>
        <v>1039175</v>
      </c>
      <c r="D19" s="32">
        <v>14668</v>
      </c>
      <c r="E19" s="32">
        <v>4965</v>
      </c>
      <c r="F19" s="32">
        <v>1019482</v>
      </c>
      <c r="G19" s="32" t="s">
        <v>22</v>
      </c>
      <c r="H19" s="32">
        <v>60</v>
      </c>
      <c r="I19" s="32">
        <v>967379</v>
      </c>
      <c r="J19" s="32">
        <v>781037</v>
      </c>
      <c r="K19" s="32">
        <v>5253</v>
      </c>
      <c r="L19" s="32">
        <v>591</v>
      </c>
      <c r="M19" s="32">
        <v>66543</v>
      </c>
      <c r="N19" s="2">
        <f>IF(C19/B19=0,"-",C19/B19*1000)</f>
        <v>1131998.9106753813</v>
      </c>
      <c r="Q19" s="29"/>
    </row>
    <row r="20" spans="1:18" ht="15" customHeight="1" x14ac:dyDescent="0.2">
      <c r="A20" s="33" t="s">
        <v>32</v>
      </c>
      <c r="B20" s="32" t="s">
        <v>22</v>
      </c>
      <c r="C20" s="2" t="str">
        <f>IF(SUM(D20:H20)=0,"-",SUM(D20:H20))</f>
        <v>-</v>
      </c>
      <c r="D20" s="32" t="s">
        <v>22</v>
      </c>
      <c r="E20" s="32" t="s">
        <v>22</v>
      </c>
      <c r="F20" s="32" t="s">
        <v>22</v>
      </c>
      <c r="G20" s="32" t="s">
        <v>22</v>
      </c>
      <c r="H20" s="32" t="s">
        <v>22</v>
      </c>
      <c r="I20" s="32" t="s">
        <v>22</v>
      </c>
      <c r="J20" s="32" t="s">
        <v>22</v>
      </c>
      <c r="K20" s="32" t="s">
        <v>22</v>
      </c>
      <c r="L20" s="32" t="s">
        <v>22</v>
      </c>
      <c r="M20" s="32" t="s">
        <v>22</v>
      </c>
      <c r="N20" s="2" t="s">
        <v>22</v>
      </c>
      <c r="Q20" s="29"/>
      <c r="R20" s="32"/>
    </row>
    <row r="21" spans="1:18" ht="15" customHeight="1" x14ac:dyDescent="0.2">
      <c r="A21" s="33" t="s">
        <v>33</v>
      </c>
      <c r="B21" s="32">
        <v>80</v>
      </c>
      <c r="C21" s="2">
        <f>IF(SUM(D21:H21)=0,"-",SUM(D21:H21))</f>
        <v>112593</v>
      </c>
      <c r="D21" s="32">
        <v>6284</v>
      </c>
      <c r="E21" s="32">
        <v>2760</v>
      </c>
      <c r="F21" s="32">
        <v>98789</v>
      </c>
      <c r="G21" s="32">
        <v>4760</v>
      </c>
      <c r="H21" s="32" t="s">
        <v>22</v>
      </c>
      <c r="I21" s="32">
        <v>105595</v>
      </c>
      <c r="J21" s="32">
        <v>86411</v>
      </c>
      <c r="K21" s="32">
        <v>6998</v>
      </c>
      <c r="L21" s="32">
        <v>715</v>
      </c>
      <c r="M21" s="32" t="s">
        <v>22</v>
      </c>
      <c r="N21" s="2">
        <f>IF(C21/B21=0,"-",C21/B21*1000)</f>
        <v>1407412.5</v>
      </c>
      <c r="Q21" s="29"/>
      <c r="R21" s="32"/>
    </row>
    <row r="22" spans="1:18" ht="15" customHeight="1" x14ac:dyDescent="0.2">
      <c r="A22" s="33"/>
      <c r="B22" s="32"/>
      <c r="C22" s="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2"/>
      <c r="Q22" s="27"/>
      <c r="R22" s="32"/>
    </row>
    <row r="23" spans="1:18" ht="15" customHeight="1" x14ac:dyDescent="0.2">
      <c r="A23" s="33" t="s">
        <v>34</v>
      </c>
      <c r="B23" s="32">
        <v>223</v>
      </c>
      <c r="C23" s="2">
        <f>IF(SUM(D23:H23)=0,"-",SUM(D23:H23))</f>
        <v>251188</v>
      </c>
      <c r="D23" s="32">
        <v>11658</v>
      </c>
      <c r="E23" s="32">
        <v>5420</v>
      </c>
      <c r="F23" s="32">
        <v>229610</v>
      </c>
      <c r="G23" s="32">
        <v>4500</v>
      </c>
      <c r="H23" s="32" t="s">
        <v>22</v>
      </c>
      <c r="I23" s="32">
        <v>232898</v>
      </c>
      <c r="J23" s="32">
        <v>161597</v>
      </c>
      <c r="K23" s="32">
        <v>13816</v>
      </c>
      <c r="L23" s="32">
        <v>10507</v>
      </c>
      <c r="M23" s="32">
        <v>4474</v>
      </c>
      <c r="N23" s="2">
        <f>IF(C23/B23=0,"-",C23/B23*1000)</f>
        <v>1126403.5874439462</v>
      </c>
      <c r="Q23" s="29"/>
    </row>
    <row r="24" spans="1:18" ht="15" customHeight="1" x14ac:dyDescent="0.2">
      <c r="A24" s="33" t="s">
        <v>35</v>
      </c>
      <c r="B24" s="32" t="s">
        <v>22</v>
      </c>
      <c r="C24" s="2" t="str">
        <f>IF(SUM(D24:H24)=0,"-",SUM(D24:H24))</f>
        <v>-</v>
      </c>
      <c r="D24" s="32" t="s">
        <v>22</v>
      </c>
      <c r="E24" s="32" t="s">
        <v>22</v>
      </c>
      <c r="F24" s="32" t="s">
        <v>22</v>
      </c>
      <c r="G24" s="32" t="s">
        <v>22</v>
      </c>
      <c r="H24" s="32" t="s">
        <v>22</v>
      </c>
      <c r="I24" s="32" t="s">
        <v>22</v>
      </c>
      <c r="J24" s="32" t="s">
        <v>22</v>
      </c>
      <c r="K24" s="32" t="s">
        <v>22</v>
      </c>
      <c r="L24" s="32" t="s">
        <v>22</v>
      </c>
      <c r="M24" s="32" t="s">
        <v>22</v>
      </c>
      <c r="N24" s="2" t="s">
        <v>22</v>
      </c>
      <c r="Q24" s="29"/>
    </row>
    <row r="25" spans="1:18" ht="15" customHeight="1" x14ac:dyDescent="0.2">
      <c r="A25" s="33" t="s">
        <v>36</v>
      </c>
      <c r="B25" s="32">
        <v>62</v>
      </c>
      <c r="C25" s="2">
        <f>IF(SUM(D25:H25)=0,"-",SUM(D25:H25))</f>
        <v>95056</v>
      </c>
      <c r="D25" s="32">
        <v>1331</v>
      </c>
      <c r="E25" s="32" t="s">
        <v>22</v>
      </c>
      <c r="F25" s="32">
        <v>93725</v>
      </c>
      <c r="G25" s="32" t="s">
        <v>22</v>
      </c>
      <c r="H25" s="32" t="s">
        <v>22</v>
      </c>
      <c r="I25" s="32">
        <v>89499</v>
      </c>
      <c r="J25" s="32">
        <v>78368</v>
      </c>
      <c r="K25" s="32">
        <v>2054</v>
      </c>
      <c r="L25" s="32">
        <v>1188</v>
      </c>
      <c r="M25" s="32">
        <v>3503</v>
      </c>
      <c r="N25" s="2">
        <f>IF(C25/B25=0,"-",C25/B25*1000)</f>
        <v>1533161.2903225808</v>
      </c>
      <c r="Q25" s="29"/>
    </row>
    <row r="26" spans="1:18" ht="15" customHeight="1" x14ac:dyDescent="0.2">
      <c r="A26" s="33" t="s">
        <v>37</v>
      </c>
      <c r="B26" s="32" t="s">
        <v>22</v>
      </c>
      <c r="C26" s="2" t="str">
        <f>IF(SUM(D26:H26)=0,"-",SUM(D26:H26))</f>
        <v>-</v>
      </c>
      <c r="D26" s="32" t="s">
        <v>22</v>
      </c>
      <c r="E26" s="32" t="s">
        <v>23</v>
      </c>
      <c r="F26" s="32" t="s">
        <v>22</v>
      </c>
      <c r="G26" s="32" t="s">
        <v>22</v>
      </c>
      <c r="H26" s="32" t="s">
        <v>23</v>
      </c>
      <c r="I26" s="32" t="s">
        <v>22</v>
      </c>
      <c r="J26" s="32" t="s">
        <v>22</v>
      </c>
      <c r="K26" s="32" t="s">
        <v>22</v>
      </c>
      <c r="L26" s="32" t="s">
        <v>22</v>
      </c>
      <c r="M26" s="32" t="s">
        <v>22</v>
      </c>
      <c r="N26" s="2" t="s">
        <v>22</v>
      </c>
      <c r="Q26" s="29"/>
    </row>
    <row r="27" spans="1:18" ht="15" customHeight="1" x14ac:dyDescent="0.2">
      <c r="A27" s="33" t="s">
        <v>38</v>
      </c>
      <c r="B27" s="32">
        <v>49</v>
      </c>
      <c r="C27" s="2">
        <f>IF(SUM(D27:H27)=0,"-",SUM(D27:H27))</f>
        <v>65865</v>
      </c>
      <c r="D27" s="32">
        <v>613</v>
      </c>
      <c r="E27" s="32">
        <v>54</v>
      </c>
      <c r="F27" s="32">
        <v>65198</v>
      </c>
      <c r="G27" s="32" t="s">
        <v>22</v>
      </c>
      <c r="H27" s="32" t="s">
        <v>22</v>
      </c>
      <c r="I27" s="32">
        <v>62118</v>
      </c>
      <c r="J27" s="32">
        <v>50822</v>
      </c>
      <c r="K27" s="32">
        <v>1893</v>
      </c>
      <c r="L27" s="32">
        <v>224</v>
      </c>
      <c r="M27" s="32">
        <v>1854</v>
      </c>
      <c r="N27" s="2">
        <f>IF(C27/B27=0,"-",C27/B27*1000)</f>
        <v>1344183.6734693877</v>
      </c>
      <c r="Q27" s="29"/>
    </row>
    <row r="28" spans="1:18" ht="15" customHeight="1" x14ac:dyDescent="0.2">
      <c r="A28" s="33"/>
      <c r="B28" s="32"/>
      <c r="C28" s="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2"/>
      <c r="Q28" s="27"/>
    </row>
    <row r="29" spans="1:18" ht="15" customHeight="1" x14ac:dyDescent="0.2">
      <c r="A29" s="33" t="s">
        <v>39</v>
      </c>
      <c r="B29" s="34">
        <v>154</v>
      </c>
      <c r="C29" s="29">
        <f>IF(SUM(D29:H29)=0,"-",SUM(D29:H29))</f>
        <v>183714</v>
      </c>
      <c r="D29" s="34">
        <v>7549</v>
      </c>
      <c r="E29" s="34">
        <v>127</v>
      </c>
      <c r="F29" s="34">
        <v>158038</v>
      </c>
      <c r="G29" s="34">
        <v>18000</v>
      </c>
      <c r="H29" s="34" t="s">
        <v>23</v>
      </c>
      <c r="I29" s="34">
        <v>139296</v>
      </c>
      <c r="J29" s="34">
        <v>99098</v>
      </c>
      <c r="K29" s="34">
        <v>40622</v>
      </c>
      <c r="L29" s="34">
        <v>37579</v>
      </c>
      <c r="M29" s="34">
        <v>3796</v>
      </c>
      <c r="N29" s="29">
        <f>IF(C29/B29=0,"-",C29/B29*1000)</f>
        <v>1192948.0519480519</v>
      </c>
      <c r="Q29" s="29"/>
    </row>
    <row r="30" spans="1:18" ht="15" customHeight="1" thickBot="1" x14ac:dyDescent="0.25">
      <c r="A30" s="35" t="s">
        <v>40</v>
      </c>
      <c r="B30" s="36">
        <v>126</v>
      </c>
      <c r="C30" s="37">
        <f>IF(SUM(D30:H30)=0,"-",SUM(D30:H30))</f>
        <v>72960</v>
      </c>
      <c r="D30" s="36">
        <v>387</v>
      </c>
      <c r="E30" s="36">
        <v>1540</v>
      </c>
      <c r="F30" s="36">
        <v>56033</v>
      </c>
      <c r="G30" s="36">
        <v>15000</v>
      </c>
      <c r="H30" s="36" t="s">
        <v>23</v>
      </c>
      <c r="I30" s="36">
        <v>55838</v>
      </c>
      <c r="J30" s="36">
        <v>47706</v>
      </c>
      <c r="K30" s="36">
        <v>17122</v>
      </c>
      <c r="L30" s="36">
        <v>16861</v>
      </c>
      <c r="M30" s="36" t="s">
        <v>22</v>
      </c>
      <c r="N30" s="37">
        <f>IF(C30/B30=0,"-",C30/B30*1000)</f>
        <v>579047.61904761905</v>
      </c>
      <c r="Q30" s="29"/>
    </row>
    <row r="31" spans="1:18" ht="6" customHeight="1" x14ac:dyDescent="0.2">
      <c r="A31" s="38"/>
      <c r="B31" s="39"/>
      <c r="C31" s="39"/>
      <c r="D31" s="40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40"/>
      <c r="P31" s="41"/>
      <c r="R31" s="29"/>
    </row>
    <row r="32" spans="1:18" ht="9.75" customHeight="1" x14ac:dyDescent="0.2">
      <c r="A32" s="38"/>
      <c r="B32" s="39"/>
      <c r="C32" s="39"/>
      <c r="D32" s="40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40"/>
      <c r="P32" s="41"/>
      <c r="R32" s="29"/>
    </row>
    <row r="33" spans="1:17" ht="24" customHeight="1" x14ac:dyDescent="0.25">
      <c r="G33" s="3" t="s">
        <v>41</v>
      </c>
      <c r="H33" s="42" t="s">
        <v>42</v>
      </c>
    </row>
    <row r="34" spans="1:17" ht="15" customHeight="1" thickBot="1" x14ac:dyDescent="0.25">
      <c r="N34" s="2"/>
      <c r="O34" s="2" t="s">
        <v>2</v>
      </c>
    </row>
    <row r="35" spans="1:17" ht="16.5" customHeight="1" x14ac:dyDescent="0.2">
      <c r="A35" s="4" t="s">
        <v>3</v>
      </c>
      <c r="B35" s="5" t="s">
        <v>4</v>
      </c>
      <c r="C35" s="6" t="s">
        <v>5</v>
      </c>
      <c r="D35" s="5" t="s">
        <v>6</v>
      </c>
      <c r="E35" s="5"/>
      <c r="F35" s="5"/>
      <c r="G35" s="7"/>
      <c r="H35" s="8"/>
      <c r="I35" s="5" t="s">
        <v>7</v>
      </c>
      <c r="J35" s="5"/>
      <c r="K35" s="5"/>
      <c r="L35" s="5"/>
      <c r="M35" s="5"/>
      <c r="N35" s="9" t="s">
        <v>8</v>
      </c>
      <c r="O35" s="10"/>
    </row>
    <row r="36" spans="1:17" ht="9" customHeight="1" x14ac:dyDescent="0.2">
      <c r="A36" s="11"/>
      <c r="B36" s="12"/>
      <c r="C36" s="13"/>
      <c r="D36" s="12" t="s">
        <v>9</v>
      </c>
      <c r="E36" s="12" t="s">
        <v>10</v>
      </c>
      <c r="F36" s="14" t="s">
        <v>11</v>
      </c>
      <c r="G36" s="12" t="s">
        <v>12</v>
      </c>
      <c r="H36" s="15" t="s">
        <v>13</v>
      </c>
      <c r="I36" s="16" t="s">
        <v>14</v>
      </c>
      <c r="J36" s="17"/>
      <c r="K36" s="16" t="s">
        <v>15</v>
      </c>
      <c r="L36" s="17"/>
      <c r="M36" s="18" t="s">
        <v>16</v>
      </c>
      <c r="N36" s="19"/>
      <c r="O36" s="20"/>
    </row>
    <row r="37" spans="1:17" ht="21" customHeight="1" x14ac:dyDescent="0.2">
      <c r="A37" s="21"/>
      <c r="B37" s="22"/>
      <c r="C37" s="23"/>
      <c r="D37" s="12"/>
      <c r="E37" s="12"/>
      <c r="F37" s="12"/>
      <c r="G37" s="12"/>
      <c r="H37" s="24"/>
      <c r="I37" s="18"/>
      <c r="J37" s="25" t="s">
        <v>17</v>
      </c>
      <c r="K37" s="18"/>
      <c r="L37" s="26" t="s">
        <v>18</v>
      </c>
      <c r="M37" s="18"/>
      <c r="N37" s="19"/>
      <c r="O37" s="20"/>
      <c r="Q37" s="27"/>
    </row>
    <row r="38" spans="1:17" ht="15" customHeight="1" x14ac:dyDescent="0.2">
      <c r="A38" s="28" t="s">
        <v>19</v>
      </c>
      <c r="B38" s="2">
        <f>SUM(B42:B61)</f>
        <v>3709</v>
      </c>
      <c r="C38" s="2">
        <f>SUM(C40:C61)</f>
        <v>4589579</v>
      </c>
      <c r="D38" s="2">
        <f>SUM(D40:D61)</f>
        <v>58423</v>
      </c>
      <c r="E38" s="2">
        <f>IF(SUM(E40:E61)=0,"-",SUM(E40:E61))</f>
        <v>24324</v>
      </c>
      <c r="F38" s="2">
        <f t="shared" ref="F38:M38" si="1">SUM(F40:F61)</f>
        <v>4198957</v>
      </c>
      <c r="G38" s="2">
        <f t="shared" si="1"/>
        <v>305100</v>
      </c>
      <c r="H38" s="2">
        <f t="shared" si="1"/>
        <v>2775</v>
      </c>
      <c r="I38" s="2">
        <f t="shared" si="1"/>
        <v>3754449</v>
      </c>
      <c r="J38" s="2">
        <f t="shared" si="1"/>
        <v>3278824</v>
      </c>
      <c r="K38" s="2">
        <f t="shared" si="1"/>
        <v>672801</v>
      </c>
      <c r="L38" s="2">
        <f t="shared" si="1"/>
        <v>620660</v>
      </c>
      <c r="M38" s="2">
        <f t="shared" si="1"/>
        <v>162329</v>
      </c>
      <c r="N38" s="2">
        <f>IF(C38/B38=0,"-",C38/B38*1000)</f>
        <v>1237416.8239417633</v>
      </c>
      <c r="Q38" s="29"/>
    </row>
    <row r="39" spans="1:17" ht="15" customHeight="1" x14ac:dyDescent="0.2">
      <c r="A39" s="30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Q39" s="29"/>
    </row>
    <row r="40" spans="1:17" ht="15" customHeight="1" x14ac:dyDescent="0.2">
      <c r="A40" s="30" t="s">
        <v>20</v>
      </c>
      <c r="B40" s="2" t="s">
        <v>21</v>
      </c>
      <c r="C40" s="2" t="str">
        <f>IF(SUM(D40:H40)=0,"-",SUM(D40:H40))</f>
        <v>-</v>
      </c>
      <c r="D40" s="2" t="s">
        <v>22</v>
      </c>
      <c r="E40" s="2" t="s">
        <v>22</v>
      </c>
      <c r="F40" s="2" t="s">
        <v>22</v>
      </c>
      <c r="G40" s="2" t="s">
        <v>22</v>
      </c>
      <c r="H40" s="2" t="s">
        <v>22</v>
      </c>
      <c r="I40" s="2" t="s">
        <v>22</v>
      </c>
      <c r="J40" s="2" t="s">
        <v>22</v>
      </c>
      <c r="K40" s="2" t="s">
        <v>22</v>
      </c>
      <c r="L40" s="2" t="s">
        <v>22</v>
      </c>
      <c r="M40" s="2" t="s">
        <v>22</v>
      </c>
      <c r="N40" s="2" t="s">
        <v>21</v>
      </c>
      <c r="Q40" s="29"/>
    </row>
    <row r="41" spans="1:17" ht="15" customHeight="1" x14ac:dyDescent="0.2">
      <c r="A41" s="30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Q41" s="27"/>
    </row>
    <row r="42" spans="1:17" ht="15" customHeight="1" x14ac:dyDescent="0.2">
      <c r="A42" s="33" t="s">
        <v>24</v>
      </c>
      <c r="B42" s="32">
        <v>1108</v>
      </c>
      <c r="C42" s="2">
        <f>IF(SUM(D42:H42)=0,"-",SUM(D42:H42))</f>
        <v>1552494</v>
      </c>
      <c r="D42" s="32">
        <v>41945</v>
      </c>
      <c r="E42" s="32" t="s">
        <v>22</v>
      </c>
      <c r="F42" s="32">
        <v>1506249</v>
      </c>
      <c r="G42" s="32">
        <v>4300</v>
      </c>
      <c r="H42" s="32" t="s">
        <v>22</v>
      </c>
      <c r="I42" s="32">
        <v>1245021</v>
      </c>
      <c r="J42" s="32">
        <v>1152042</v>
      </c>
      <c r="K42" s="32">
        <v>307473</v>
      </c>
      <c r="L42" s="32">
        <v>273861</v>
      </c>
      <c r="M42" s="32" t="s">
        <v>22</v>
      </c>
      <c r="N42" s="2">
        <f>IF(C42/B42=0,"-",C42/B42*1000)</f>
        <v>1401167.870036101</v>
      </c>
      <c r="Q42" s="29"/>
    </row>
    <row r="43" spans="1:17" ht="15" customHeight="1" x14ac:dyDescent="0.2">
      <c r="A43" s="33" t="s">
        <v>25</v>
      </c>
      <c r="B43" s="32">
        <v>879</v>
      </c>
      <c r="C43" s="2">
        <f t="shared" ref="C43:C46" si="2">IF(SUM(D43:H43)=0,"-",SUM(D43:H43))</f>
        <v>765983</v>
      </c>
      <c r="D43" s="32" t="s">
        <v>22</v>
      </c>
      <c r="E43" s="32">
        <v>8433</v>
      </c>
      <c r="F43" s="32">
        <v>757550</v>
      </c>
      <c r="G43" s="32" t="s">
        <v>22</v>
      </c>
      <c r="H43" s="32" t="s">
        <v>22</v>
      </c>
      <c r="I43" s="32">
        <v>736424</v>
      </c>
      <c r="J43" s="32">
        <v>591150</v>
      </c>
      <c r="K43" s="32">
        <v>20593</v>
      </c>
      <c r="L43" s="32">
        <v>13995</v>
      </c>
      <c r="M43" s="32">
        <v>8966</v>
      </c>
      <c r="N43" s="2">
        <f t="shared" ref="N43:N44" si="3">IF(C43/B43=0,"-",C43/B43*1000)</f>
        <v>871425.48350398184</v>
      </c>
      <c r="Q43" s="29"/>
    </row>
    <row r="44" spans="1:17" ht="15" customHeight="1" x14ac:dyDescent="0.2">
      <c r="A44" s="33" t="s">
        <v>26</v>
      </c>
      <c r="B44" s="32">
        <v>63</v>
      </c>
      <c r="C44" s="2">
        <f t="shared" si="2"/>
        <v>272349</v>
      </c>
      <c r="D44" s="32">
        <v>12164</v>
      </c>
      <c r="E44" s="32">
        <v>326</v>
      </c>
      <c r="F44" s="32">
        <v>99659</v>
      </c>
      <c r="G44" s="32">
        <v>160200</v>
      </c>
      <c r="H44" s="32" t="s">
        <v>22</v>
      </c>
      <c r="I44" s="32">
        <v>83174</v>
      </c>
      <c r="J44" s="32">
        <v>73174</v>
      </c>
      <c r="K44" s="32">
        <v>189171</v>
      </c>
      <c r="L44" s="32">
        <v>187796</v>
      </c>
      <c r="M44" s="32">
        <v>4</v>
      </c>
      <c r="N44" s="2">
        <f t="shared" si="3"/>
        <v>4323000</v>
      </c>
      <c r="Q44" s="29"/>
    </row>
    <row r="45" spans="1:17" ht="15" customHeight="1" x14ac:dyDescent="0.2">
      <c r="A45" s="33" t="s">
        <v>27</v>
      </c>
      <c r="B45" s="32" t="s">
        <v>22</v>
      </c>
      <c r="C45" s="2" t="str">
        <f t="shared" si="2"/>
        <v>-</v>
      </c>
      <c r="D45" s="32" t="s">
        <v>22</v>
      </c>
      <c r="E45" s="32" t="s">
        <v>22</v>
      </c>
      <c r="F45" s="32" t="s">
        <v>22</v>
      </c>
      <c r="G45" s="32" t="s">
        <v>22</v>
      </c>
      <c r="H45" s="32" t="s">
        <v>22</v>
      </c>
      <c r="I45" s="32" t="s">
        <v>22</v>
      </c>
      <c r="J45" s="32" t="s">
        <v>22</v>
      </c>
      <c r="K45" s="32" t="s">
        <v>22</v>
      </c>
      <c r="L45" s="32" t="s">
        <v>22</v>
      </c>
      <c r="M45" s="32" t="s">
        <v>22</v>
      </c>
      <c r="N45" s="32" t="s">
        <v>22</v>
      </c>
      <c r="Q45" s="29"/>
    </row>
    <row r="46" spans="1:17" ht="15" customHeight="1" x14ac:dyDescent="0.2">
      <c r="A46" s="33" t="s">
        <v>28</v>
      </c>
      <c r="B46" s="32" t="s">
        <v>22</v>
      </c>
      <c r="C46" s="2" t="str">
        <f t="shared" si="2"/>
        <v>-</v>
      </c>
      <c r="D46" s="32" t="s">
        <v>22</v>
      </c>
      <c r="E46" s="32" t="s">
        <v>22</v>
      </c>
      <c r="F46" s="32" t="s">
        <v>22</v>
      </c>
      <c r="G46" s="32" t="s">
        <v>22</v>
      </c>
      <c r="H46" s="32" t="s">
        <v>22</v>
      </c>
      <c r="I46" s="32" t="s">
        <v>22</v>
      </c>
      <c r="J46" s="32" t="s">
        <v>22</v>
      </c>
      <c r="K46" s="32" t="s">
        <v>22</v>
      </c>
      <c r="L46" s="32" t="s">
        <v>22</v>
      </c>
      <c r="M46" s="32" t="s">
        <v>22</v>
      </c>
      <c r="N46" s="32" t="s">
        <v>22</v>
      </c>
      <c r="Q46" s="29"/>
    </row>
    <row r="47" spans="1:17" ht="15" customHeight="1" x14ac:dyDescent="0.2">
      <c r="A47" s="33"/>
      <c r="B47" s="32"/>
      <c r="C47" s="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"/>
      <c r="Q47" s="27"/>
    </row>
    <row r="48" spans="1:17" ht="15" customHeight="1" x14ac:dyDescent="0.2">
      <c r="A48" s="33" t="s">
        <v>29</v>
      </c>
      <c r="B48" s="32">
        <v>115</v>
      </c>
      <c r="C48" s="2">
        <f t="shared" ref="C48:C52" si="4">IF(SUM(D48:H48)=0,"-",SUM(D48:H48))</f>
        <v>165087</v>
      </c>
      <c r="D48" s="32">
        <v>575</v>
      </c>
      <c r="E48" s="32">
        <v>1062</v>
      </c>
      <c r="F48" s="32">
        <v>160854</v>
      </c>
      <c r="G48" s="32" t="s">
        <v>22</v>
      </c>
      <c r="H48" s="32">
        <v>2596</v>
      </c>
      <c r="I48" s="32">
        <v>154978</v>
      </c>
      <c r="J48" s="32">
        <v>131722</v>
      </c>
      <c r="K48" s="32">
        <v>3777</v>
      </c>
      <c r="L48" s="32">
        <v>250</v>
      </c>
      <c r="M48" s="32">
        <v>6332</v>
      </c>
      <c r="N48" s="2">
        <f>IF(C48/B48=0,"-",C48/B48*1000)</f>
        <v>1435539.1304347827</v>
      </c>
      <c r="Q48" s="29"/>
    </row>
    <row r="49" spans="1:17" ht="15" customHeight="1" x14ac:dyDescent="0.2">
      <c r="A49" s="33" t="s">
        <v>30</v>
      </c>
      <c r="B49" s="32">
        <v>408</v>
      </c>
      <c r="C49" s="2">
        <f t="shared" si="4"/>
        <v>549160</v>
      </c>
      <c r="D49" s="32" t="s">
        <v>22</v>
      </c>
      <c r="E49" s="32">
        <v>2196</v>
      </c>
      <c r="F49" s="32">
        <v>546964</v>
      </c>
      <c r="G49" s="32" t="s">
        <v>22</v>
      </c>
      <c r="H49" s="32" t="s">
        <v>22</v>
      </c>
      <c r="I49" s="32">
        <v>475557</v>
      </c>
      <c r="J49" s="32">
        <v>406001</v>
      </c>
      <c r="K49" s="32">
        <v>2589</v>
      </c>
      <c r="L49" s="32">
        <v>1420</v>
      </c>
      <c r="M49" s="32">
        <v>71014</v>
      </c>
      <c r="N49" s="2">
        <f>IF(C49/B49=0,"-",C49/B49*1000)</f>
        <v>1345980.3921568627</v>
      </c>
      <c r="Q49" s="29"/>
    </row>
    <row r="50" spans="1:17" ht="15" customHeight="1" x14ac:dyDescent="0.2">
      <c r="A50" s="33" t="s">
        <v>31</v>
      </c>
      <c r="B50" s="32" t="s">
        <v>22</v>
      </c>
      <c r="C50" s="2" t="str">
        <f t="shared" si="4"/>
        <v>-</v>
      </c>
      <c r="D50" s="32" t="s">
        <v>22</v>
      </c>
      <c r="E50" s="32" t="s">
        <v>22</v>
      </c>
      <c r="F50" s="32" t="s">
        <v>22</v>
      </c>
      <c r="G50" s="32" t="s">
        <v>22</v>
      </c>
      <c r="H50" s="32" t="s">
        <v>22</v>
      </c>
      <c r="I50" s="32" t="s">
        <v>22</v>
      </c>
      <c r="J50" s="32" t="s">
        <v>22</v>
      </c>
      <c r="K50" s="32" t="s">
        <v>22</v>
      </c>
      <c r="L50" s="32" t="s">
        <v>22</v>
      </c>
      <c r="M50" s="32" t="s">
        <v>22</v>
      </c>
      <c r="N50" s="2" t="s">
        <v>22</v>
      </c>
      <c r="Q50" s="29"/>
    </row>
    <row r="51" spans="1:17" ht="15" customHeight="1" x14ac:dyDescent="0.2">
      <c r="A51" s="33" t="s">
        <v>32</v>
      </c>
      <c r="B51" s="32">
        <v>303</v>
      </c>
      <c r="C51" s="2">
        <f t="shared" si="4"/>
        <v>410144</v>
      </c>
      <c r="D51" s="32">
        <v>397</v>
      </c>
      <c r="E51" s="32">
        <v>3486</v>
      </c>
      <c r="F51" s="32">
        <v>401161</v>
      </c>
      <c r="G51" s="32">
        <v>5100</v>
      </c>
      <c r="H51" s="32" t="s">
        <v>22</v>
      </c>
      <c r="I51" s="32">
        <v>332265</v>
      </c>
      <c r="J51" s="32">
        <v>311717</v>
      </c>
      <c r="K51" s="32">
        <v>7199</v>
      </c>
      <c r="L51" s="32">
        <v>5170</v>
      </c>
      <c r="M51" s="32">
        <v>70680</v>
      </c>
      <c r="N51" s="2">
        <f t="shared" ref="N51:N57" si="5">IF(C51/B51=0,"-",C51/B51*1000)</f>
        <v>1353610.5610561057</v>
      </c>
      <c r="Q51" s="29"/>
    </row>
    <row r="52" spans="1:17" ht="15" customHeight="1" x14ac:dyDescent="0.2">
      <c r="A52" s="33" t="s">
        <v>33</v>
      </c>
      <c r="B52" s="32" t="s">
        <v>22</v>
      </c>
      <c r="C52" s="2" t="str">
        <f t="shared" si="4"/>
        <v>-</v>
      </c>
      <c r="D52" s="32" t="s">
        <v>22</v>
      </c>
      <c r="E52" s="32" t="s">
        <v>22</v>
      </c>
      <c r="F52" s="32" t="s">
        <v>22</v>
      </c>
      <c r="G52" s="32" t="s">
        <v>22</v>
      </c>
      <c r="H52" s="32" t="s">
        <v>22</v>
      </c>
      <c r="I52" s="32" t="s">
        <v>22</v>
      </c>
      <c r="J52" s="32" t="s">
        <v>22</v>
      </c>
      <c r="K52" s="32" t="s">
        <v>22</v>
      </c>
      <c r="L52" s="32" t="s">
        <v>22</v>
      </c>
      <c r="M52" s="32" t="s">
        <v>22</v>
      </c>
      <c r="N52" s="2" t="s">
        <v>22</v>
      </c>
      <c r="Q52" s="29"/>
    </row>
    <row r="53" spans="1:17" ht="15" customHeight="1" x14ac:dyDescent="0.2">
      <c r="A53" s="33"/>
      <c r="B53" s="32"/>
      <c r="C53" s="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2"/>
      <c r="Q53" s="27"/>
    </row>
    <row r="54" spans="1:17" ht="15" customHeight="1" x14ac:dyDescent="0.2">
      <c r="A54" s="33" t="s">
        <v>34</v>
      </c>
      <c r="B54" s="32" t="s">
        <v>22</v>
      </c>
      <c r="C54" s="2" t="str">
        <f t="shared" ref="C54:C58" si="6">IF(SUM(D54:H54)=0,"-",SUM(D54:H54))</f>
        <v>-</v>
      </c>
      <c r="D54" s="32" t="s">
        <v>22</v>
      </c>
      <c r="E54" s="32" t="s">
        <v>22</v>
      </c>
      <c r="F54" s="32" t="s">
        <v>22</v>
      </c>
      <c r="G54" s="32" t="s">
        <v>22</v>
      </c>
      <c r="H54" s="32" t="s">
        <v>22</v>
      </c>
      <c r="I54" s="32" t="s">
        <v>22</v>
      </c>
      <c r="J54" s="32" t="s">
        <v>22</v>
      </c>
      <c r="K54" s="32" t="s">
        <v>22</v>
      </c>
      <c r="L54" s="32" t="s">
        <v>22</v>
      </c>
      <c r="M54" s="32" t="s">
        <v>22</v>
      </c>
      <c r="N54" s="2" t="s">
        <v>22</v>
      </c>
      <c r="Q54" s="29"/>
    </row>
    <row r="55" spans="1:17" ht="15" customHeight="1" x14ac:dyDescent="0.2">
      <c r="A55" s="33" t="s">
        <v>35</v>
      </c>
      <c r="B55" s="32">
        <v>85</v>
      </c>
      <c r="C55" s="2">
        <f t="shared" si="6"/>
        <v>94584</v>
      </c>
      <c r="D55" s="32">
        <v>869</v>
      </c>
      <c r="E55" s="32">
        <v>1107</v>
      </c>
      <c r="F55" s="32">
        <v>92429</v>
      </c>
      <c r="G55" s="32" t="s">
        <v>22</v>
      </c>
      <c r="H55" s="32">
        <v>179</v>
      </c>
      <c r="I55" s="32">
        <v>92556</v>
      </c>
      <c r="J55" s="32">
        <v>75167</v>
      </c>
      <c r="K55" s="32">
        <v>585</v>
      </c>
      <c r="L55" s="32" t="s">
        <v>22</v>
      </c>
      <c r="M55" s="32">
        <v>1443</v>
      </c>
      <c r="N55" s="2">
        <f t="shared" si="5"/>
        <v>1112752.9411764706</v>
      </c>
      <c r="Q55" s="29"/>
    </row>
    <row r="56" spans="1:17" ht="15" customHeight="1" x14ac:dyDescent="0.2">
      <c r="A56" s="33" t="s">
        <v>36</v>
      </c>
      <c r="B56" s="32" t="s">
        <v>22</v>
      </c>
      <c r="C56" s="2" t="str">
        <f t="shared" si="6"/>
        <v>-</v>
      </c>
      <c r="D56" s="32" t="s">
        <v>22</v>
      </c>
      <c r="E56" s="32" t="s">
        <v>22</v>
      </c>
      <c r="F56" s="32" t="s">
        <v>22</v>
      </c>
      <c r="G56" s="32" t="s">
        <v>22</v>
      </c>
      <c r="H56" s="32" t="s">
        <v>22</v>
      </c>
      <c r="I56" s="32" t="s">
        <v>22</v>
      </c>
      <c r="J56" s="32" t="s">
        <v>22</v>
      </c>
      <c r="K56" s="32" t="s">
        <v>22</v>
      </c>
      <c r="L56" s="32" t="s">
        <v>22</v>
      </c>
      <c r="M56" s="32" t="s">
        <v>22</v>
      </c>
      <c r="N56" s="2" t="s">
        <v>22</v>
      </c>
      <c r="Q56" s="29"/>
    </row>
    <row r="57" spans="1:17" ht="15" customHeight="1" x14ac:dyDescent="0.2">
      <c r="A57" s="33" t="s">
        <v>37</v>
      </c>
      <c r="B57" s="32">
        <v>359</v>
      </c>
      <c r="C57" s="2">
        <f t="shared" si="6"/>
        <v>284428</v>
      </c>
      <c r="D57" s="32">
        <v>1278</v>
      </c>
      <c r="E57" s="32">
        <v>2967</v>
      </c>
      <c r="F57" s="32">
        <v>280183</v>
      </c>
      <c r="G57" s="32" t="s">
        <v>22</v>
      </c>
      <c r="H57" s="32" t="s">
        <v>22</v>
      </c>
      <c r="I57" s="32">
        <v>278380</v>
      </c>
      <c r="J57" s="32">
        <v>210973</v>
      </c>
      <c r="K57" s="32">
        <v>2158</v>
      </c>
      <c r="L57" s="32">
        <v>829</v>
      </c>
      <c r="M57" s="32">
        <v>3890</v>
      </c>
      <c r="N57" s="2">
        <f t="shared" si="5"/>
        <v>792278.55153203348</v>
      </c>
      <c r="Q57" s="29"/>
    </row>
    <row r="58" spans="1:17" ht="15" customHeight="1" x14ac:dyDescent="0.2">
      <c r="A58" s="33" t="s">
        <v>38</v>
      </c>
      <c r="B58" s="32" t="s">
        <v>22</v>
      </c>
      <c r="C58" s="2" t="str">
        <f t="shared" si="6"/>
        <v>-</v>
      </c>
      <c r="D58" s="32" t="s">
        <v>22</v>
      </c>
      <c r="E58" s="32" t="s">
        <v>22</v>
      </c>
      <c r="F58" s="32" t="s">
        <v>22</v>
      </c>
      <c r="G58" s="32" t="s">
        <v>22</v>
      </c>
      <c r="H58" s="32" t="s">
        <v>22</v>
      </c>
      <c r="I58" s="32" t="s">
        <v>22</v>
      </c>
      <c r="J58" s="32" t="s">
        <v>22</v>
      </c>
      <c r="K58" s="32" t="s">
        <v>22</v>
      </c>
      <c r="L58" s="32" t="s">
        <v>22</v>
      </c>
      <c r="M58" s="32" t="s">
        <v>22</v>
      </c>
      <c r="N58" s="32" t="s">
        <v>22</v>
      </c>
      <c r="Q58" s="29"/>
    </row>
    <row r="59" spans="1:17" ht="15" customHeight="1" x14ac:dyDescent="0.2">
      <c r="A59" s="33"/>
      <c r="B59" s="32"/>
      <c r="C59" s="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2"/>
      <c r="Q59" s="27"/>
    </row>
    <row r="60" spans="1:17" ht="15" customHeight="1" x14ac:dyDescent="0.2">
      <c r="A60" s="33" t="s">
        <v>39</v>
      </c>
      <c r="B60" s="32" t="s">
        <v>22</v>
      </c>
      <c r="C60" s="29" t="str">
        <f t="shared" ref="C60:C61" si="7">IF(SUM(D60:H60)=0,"-",SUM(D60:H60))</f>
        <v>-</v>
      </c>
      <c r="D60" s="34" t="s">
        <v>22</v>
      </c>
      <c r="E60" s="34" t="s">
        <v>22</v>
      </c>
      <c r="F60" s="34" t="s">
        <v>22</v>
      </c>
      <c r="G60" s="34" t="s">
        <v>22</v>
      </c>
      <c r="H60" s="34" t="s">
        <v>22</v>
      </c>
      <c r="I60" s="34" t="s">
        <v>22</v>
      </c>
      <c r="J60" s="34" t="s">
        <v>22</v>
      </c>
      <c r="K60" s="34" t="s">
        <v>22</v>
      </c>
      <c r="L60" s="34" t="s">
        <v>22</v>
      </c>
      <c r="M60" s="34" t="s">
        <v>22</v>
      </c>
      <c r="N60" s="34" t="s">
        <v>22</v>
      </c>
      <c r="Q60" s="29"/>
    </row>
    <row r="61" spans="1:17" ht="15" customHeight="1" thickBot="1" x14ac:dyDescent="0.25">
      <c r="A61" s="35" t="s">
        <v>40</v>
      </c>
      <c r="B61" s="36">
        <v>389</v>
      </c>
      <c r="C61" s="37">
        <f t="shared" si="7"/>
        <v>495350</v>
      </c>
      <c r="D61" s="36">
        <v>1195</v>
      </c>
      <c r="E61" s="36">
        <v>4747</v>
      </c>
      <c r="F61" s="36">
        <v>353908</v>
      </c>
      <c r="G61" s="36">
        <v>135500</v>
      </c>
      <c r="H61" s="36" t="s">
        <v>22</v>
      </c>
      <c r="I61" s="36">
        <v>356094</v>
      </c>
      <c r="J61" s="36">
        <v>326878</v>
      </c>
      <c r="K61" s="36">
        <v>139256</v>
      </c>
      <c r="L61" s="36">
        <v>137339</v>
      </c>
      <c r="M61" s="36" t="s">
        <v>22</v>
      </c>
      <c r="N61" s="37">
        <f>IF(C61/B61=0,"-",C61/B61*1000)</f>
        <v>1273393.3161953727</v>
      </c>
      <c r="Q61" s="29"/>
    </row>
    <row r="62" spans="1:17" ht="15" customHeight="1" x14ac:dyDescent="0.2"/>
    <row r="63" spans="1:17" ht="12.75" customHeight="1" x14ac:dyDescent="0.2"/>
    <row r="64" spans="1:17" ht="12.75" customHeight="1" x14ac:dyDescent="0.2"/>
    <row r="66" ht="16.5" customHeight="1" x14ac:dyDescent="0.2"/>
    <row r="67" ht="14.25" customHeight="1" x14ac:dyDescent="0.2"/>
  </sheetData>
  <mergeCells count="28">
    <mergeCell ref="N35:O37"/>
    <mergeCell ref="D36:D37"/>
    <mergeCell ref="E36:E37"/>
    <mergeCell ref="F36:F37"/>
    <mergeCell ref="G36:G37"/>
    <mergeCell ref="H36:H37"/>
    <mergeCell ref="I36:I37"/>
    <mergeCell ref="K36:K37"/>
    <mergeCell ref="M36:M37"/>
    <mergeCell ref="H5:H6"/>
    <mergeCell ref="I5:I6"/>
    <mergeCell ref="K5:K6"/>
    <mergeCell ref="M5:M6"/>
    <mergeCell ref="A35:A37"/>
    <mergeCell ref="B35:B37"/>
    <mergeCell ref="C35:C37"/>
    <mergeCell ref="D35:G35"/>
    <mergeCell ref="I35:M35"/>
    <mergeCell ref="A4:A6"/>
    <mergeCell ref="B4:B6"/>
    <mergeCell ref="C4:C6"/>
    <mergeCell ref="D4:G4"/>
    <mergeCell ref="I4:M4"/>
    <mergeCell ref="N4:O6"/>
    <mergeCell ref="D5:D6"/>
    <mergeCell ref="E5:E6"/>
    <mergeCell ref="F5:F6"/>
    <mergeCell ref="G5:G6"/>
  </mergeCells>
  <phoneticPr fontId="3"/>
  <printOptions horizontalCentered="1"/>
  <pageMargins left="0.78740157480314965" right="0.78740157480314965" top="0.59055118110236227" bottom="0.59055118110236227" header="0.51181102362204722" footer="0.31496062992125984"/>
  <pageSetup paperSize="9" scale="8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</vt:lpstr>
      <vt:lpstr>'10'!Print_Area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2022-11-08T04:13:18Z</dcterms:created>
  <dcterms:modified xsi:type="dcterms:W3CDTF">2022-11-08T04:14:09Z</dcterms:modified>
</cp:coreProperties>
</file>