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\ＨＰデータ\R3（R2会計）地方教育費調査　Excel（未）\"/>
    </mc:Choice>
  </mc:AlternateContent>
  <bookViews>
    <workbookView xWindow="0" yWindow="0" windowWidth="19160" windowHeight="6920"/>
  </bookViews>
  <sheets>
    <sheet name="2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'2'!$A$1:$Q$60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N55" i="1"/>
  <c r="L55" i="1"/>
  <c r="L37" i="1" s="1"/>
  <c r="J55" i="1"/>
  <c r="H55" i="1"/>
  <c r="F55" i="1"/>
  <c r="P55" i="1" s="1"/>
  <c r="P54" i="1"/>
  <c r="P53" i="1"/>
  <c r="P52" i="1"/>
  <c r="N51" i="1"/>
  <c r="L51" i="1"/>
  <c r="J51" i="1"/>
  <c r="H51" i="1"/>
  <c r="F51" i="1"/>
  <c r="P51" i="1" s="1"/>
  <c r="P50" i="1"/>
  <c r="P49" i="1"/>
  <c r="N48" i="1"/>
  <c r="L48" i="1"/>
  <c r="J48" i="1"/>
  <c r="H48" i="1"/>
  <c r="F48" i="1"/>
  <c r="P48" i="1" s="1"/>
  <c r="P47" i="1"/>
  <c r="P46" i="1"/>
  <c r="P45" i="1"/>
  <c r="P44" i="1"/>
  <c r="P43" i="1"/>
  <c r="P42" i="1"/>
  <c r="P41" i="1"/>
  <c r="P40" i="1"/>
  <c r="N39" i="1"/>
  <c r="L39" i="1"/>
  <c r="J39" i="1"/>
  <c r="J38" i="1" s="1"/>
  <c r="J37" i="1" s="1"/>
  <c r="H39" i="1"/>
  <c r="F39" i="1"/>
  <c r="P39" i="1" s="1"/>
  <c r="N38" i="1"/>
  <c r="N37" i="1" s="1"/>
  <c r="L38" i="1"/>
  <c r="H38" i="1"/>
  <c r="F38" i="1"/>
  <c r="F37" i="1" s="1"/>
  <c r="H37" i="1"/>
  <c r="P30" i="1"/>
  <c r="P29" i="1"/>
  <c r="P28" i="1"/>
  <c r="P27" i="1"/>
  <c r="P26" i="1"/>
  <c r="N25" i="1"/>
  <c r="L25" i="1"/>
  <c r="J25" i="1"/>
  <c r="H25" i="1"/>
  <c r="P25" i="1" s="1"/>
  <c r="F25" i="1"/>
  <c r="P24" i="1"/>
  <c r="P23" i="1"/>
  <c r="P22" i="1"/>
  <c r="N21" i="1"/>
  <c r="L21" i="1"/>
  <c r="J21" i="1"/>
  <c r="H21" i="1"/>
  <c r="F21" i="1"/>
  <c r="P21" i="1" s="1"/>
  <c r="P20" i="1"/>
  <c r="P19" i="1"/>
  <c r="N18" i="1"/>
  <c r="L18" i="1"/>
  <c r="J18" i="1"/>
  <c r="H18" i="1"/>
  <c r="F18" i="1"/>
  <c r="P18" i="1" s="1"/>
  <c r="P17" i="1"/>
  <c r="P16" i="1"/>
  <c r="P15" i="1"/>
  <c r="P14" i="1"/>
  <c r="P13" i="1"/>
  <c r="P12" i="1"/>
  <c r="P11" i="1"/>
  <c r="P10" i="1"/>
  <c r="N9" i="1"/>
  <c r="N8" i="1" s="1"/>
  <c r="N7" i="1" s="1"/>
  <c r="L9" i="1"/>
  <c r="J9" i="1"/>
  <c r="H9" i="1"/>
  <c r="H8" i="1" s="1"/>
  <c r="H7" i="1" s="1"/>
  <c r="F9" i="1"/>
  <c r="F8" i="1" s="1"/>
  <c r="L8" i="1"/>
  <c r="L7" i="1" s="1"/>
  <c r="J8" i="1"/>
  <c r="J7" i="1" s="1"/>
  <c r="P37" i="1" l="1"/>
  <c r="P8" i="1"/>
  <c r="F7" i="1"/>
  <c r="P7" i="1" s="1"/>
  <c r="P9" i="1"/>
  <c r="P38" i="1"/>
</calcChain>
</file>

<file path=xl/sharedStrings.xml><?xml version="1.0" encoding="utf-8"?>
<sst xmlns="http://schemas.openxmlformats.org/spreadsheetml/2006/main" count="173" uniqueCount="44">
  <si>
    <t>地方教育費調査</t>
    <rPh sb="0" eb="2">
      <t>チホウ</t>
    </rPh>
    <rPh sb="2" eb="5">
      <t>キョウイクヒ</t>
    </rPh>
    <rPh sb="5" eb="7">
      <t>チョウサ</t>
    </rPh>
    <phoneticPr fontId="4"/>
  </si>
  <si>
    <t>幼　稚　園　教　育　費</t>
    <rPh sb="0" eb="1">
      <t>ヨウ</t>
    </rPh>
    <rPh sb="2" eb="3">
      <t>オサナイ</t>
    </rPh>
    <rPh sb="4" eb="5">
      <t>エン</t>
    </rPh>
    <rPh sb="6" eb="7">
      <t>キョウ</t>
    </rPh>
    <rPh sb="8" eb="9">
      <t>イク</t>
    </rPh>
    <rPh sb="10" eb="11">
      <t>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</si>
  <si>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</si>
  <si>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</si>
  <si>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</si>
  <si>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</si>
  <si>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</si>
  <si>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</si>
  <si>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</si>
  <si>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</si>
  <si>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</si>
  <si>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</si>
  <si>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</si>
  <si>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</si>
  <si>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</si>
  <si>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</si>
  <si>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</si>
  <si>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</si>
  <si>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</si>
  <si>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</si>
  <si>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</si>
  <si>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</si>
  <si>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-</t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</si>
  <si>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</si>
  <si>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</si>
  <si>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</si>
  <si>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</si>
  <si>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</si>
  <si>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</si>
  <si>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</si>
  <si>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補助事業費</t>
    <rPh sb="0" eb="2">
      <t>ホジョ</t>
    </rPh>
    <rPh sb="2" eb="5">
      <t>ジギョウヒ</t>
    </rPh>
    <phoneticPr fontId="4"/>
  </si>
  <si>
    <t>その他の補助活動費</t>
    <rPh sb="2" eb="3">
      <t>タ</t>
    </rPh>
    <rPh sb="4" eb="6">
      <t>ホジョ</t>
    </rPh>
    <rPh sb="6" eb="8">
      <t>カツドウ</t>
    </rPh>
    <rPh sb="8" eb="9">
      <t>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</si>
  <si>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</si>
  <si>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</si>
  <si>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</si>
  <si>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</si>
  <si>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</si>
  <si>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</si>
  <si>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</si>
  <si>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</si>
  <si>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</si>
  <si>
    <t>小　学　校　教　育　費</t>
    <rPh sb="0" eb="1">
      <t>ショウ</t>
    </rPh>
    <rPh sb="2" eb="3">
      <t>ガク</t>
    </rPh>
    <rPh sb="4" eb="5">
      <t>コウ</t>
    </rPh>
    <rPh sb="6" eb="7">
      <t>キョウ</t>
    </rPh>
    <rPh sb="8" eb="9">
      <t>イク</t>
    </rPh>
    <rPh sb="10" eb="11">
      <t>ヒ</t>
    </rPh>
    <phoneticPr fontId="4"/>
  </si>
  <si>
    <t>補助事業費</t>
    <rPh sb="0" eb="5">
      <t>ホジョジギョウヒ</t>
    </rPh>
    <phoneticPr fontId="4"/>
  </si>
  <si>
    <t>その他の補助活動費</t>
    <rPh sb="0" eb="3">
      <t>ソノタ</t>
    </rPh>
    <rPh sb="4" eb="6">
      <t>ホジョ</t>
    </rPh>
    <rPh sb="6" eb="8">
      <t>カツドウ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</si>
</sst>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6" fillId="0" borderId="0" xfId="1" applyFont="1" applyFill="1"/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0" fontId="2" fillId="0" borderId="2" xfId="0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5" xfId="1" applyFont="1" applyFill="1" applyBorder="1"/>
    <xf numFmtId="38" fontId="9" fillId="0" borderId="9" xfId="1" applyFont="1" applyFill="1" applyBorder="1" applyAlignment="1">
      <alignment horizontal="right"/>
    </xf>
    <xf numFmtId="0" fontId="6" fillId="0" borderId="0" xfId="1" applyNumberFormat="1" applyFont="1" applyFill="1"/>
    <xf numFmtId="38" fontId="2" fillId="0" borderId="0" xfId="1" applyFont="1" applyFill="1" applyAlignment="1">
      <alignment horizontal="distributed"/>
    </xf>
    <xf numFmtId="38" fontId="2" fillId="0" borderId="10" xfId="1" applyFont="1" applyFill="1" applyBorder="1"/>
    <xf numFmtId="38" fontId="9" fillId="0" borderId="0" xfId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0" xfId="1" applyFont="1" applyFill="1" applyAlignment="1" applyProtection="1">
      <alignment horizontal="right"/>
      <protection locked="0"/>
    </xf>
    <xf numFmtId="176" fontId="9" fillId="0" borderId="0" xfId="1" applyNumberFormat="1" applyFont="1" applyFill="1" applyAlignment="1" applyProtection="1">
      <alignment horizontal="right"/>
      <protection locked="0"/>
    </xf>
    <xf numFmtId="38" fontId="9" fillId="0" borderId="7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 applyProtection="1">
      <alignment horizontal="right"/>
      <protection locked="0"/>
    </xf>
    <xf numFmtId="38" fontId="9" fillId="0" borderId="9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  <protection locked="0"/>
    </xf>
    <xf numFmtId="38" fontId="9" fillId="0" borderId="11" xfId="1" applyFont="1" applyFill="1" applyBorder="1" applyAlignment="1">
      <alignment horizontal="right"/>
    </xf>
    <xf numFmtId="38" fontId="9" fillId="0" borderId="8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1" xfId="1" applyFont="1" applyFill="1" applyBorder="1" applyAlignment="1">
      <alignment horizontal="distributed"/>
    </xf>
    <xf numFmtId="38" fontId="2" fillId="0" borderId="12" xfId="1" applyFont="1" applyFill="1" applyBorder="1"/>
    <xf numFmtId="38" fontId="9" fillId="0" borderId="13" xfId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0" xfId="1" applyFont="1" applyFill="1" applyBorder="1" applyAlignment="1">
      <alignment horizontal="distributed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>
      <alignment horizontal="right"/>
    </xf>
    <xf numFmtId="0" fontId="6" fillId="0" borderId="0" xfId="1" applyNumberFormat="1" applyFont="1" applyFill="1" applyBorder="1"/>
    <xf numFmtId="38" fontId="2" fillId="0" borderId="8" xfId="1" applyFont="1" applyFill="1" applyBorder="1"/>
    <xf numFmtId="38" fontId="2" fillId="0" borderId="8" xfId="1" applyFont="1" applyFill="1" applyBorder="1" applyAlignment="1">
      <alignment horizontal="distributed"/>
    </xf>
    <xf numFmtId="38" fontId="2" fillId="0" borderId="14" xfId="1" applyFont="1" applyFill="1" applyBorder="1"/>
    <xf numFmtId="38" fontId="9" fillId="0" borderId="8" xfId="1" applyFont="1" applyFill="1" applyBorder="1" applyAlignment="1">
      <alignment horizontal="right"/>
    </xf>
    <xf numFmtId="38" fontId="2" fillId="0" borderId="15" xfId="1" applyFont="1" applyFill="1" applyBorder="1"/>
    <xf numFmtId="38" fontId="2" fillId="0" borderId="15" xfId="1" applyFont="1" applyFill="1" applyBorder="1" applyAlignment="1">
      <alignment horizontal="distributed"/>
    </xf>
    <xf numFmtId="38" fontId="2" fillId="0" borderId="16" xfId="1" applyFont="1" applyFill="1" applyBorder="1"/>
    <xf numFmtId="38" fontId="9" fillId="0" borderId="15" xfId="1" applyFont="1" applyFill="1" applyBorder="1" applyAlignment="1" applyProtection="1">
      <alignment horizontal="right"/>
      <protection locked="0"/>
    </xf>
    <xf numFmtId="38" fontId="9" fillId="0" borderId="15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3/3&#22320;&#26041;&#25945;&#32946;&#36027;&#35519;&#26619;&#65288;&#26410;&#65289;/r3(2)-1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ェッ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view="pageBreakPreview" zoomScaleNormal="115" zoomScaleSheetLayoutView="100" workbookViewId="0">
      <pane xSplit="5" topLeftCell="F1" activePane="topRight" state="frozen"/>
      <selection activeCell="M46" sqref="M46"/>
      <selection pane="topRight"/>
    </sheetView>
  </sheetViews>
  <sheetFormatPr defaultColWidth="9" defaultRowHeight="12.5" x14ac:dyDescent="0.2"/>
  <cols>
    <col min="1" max="3" width="2.08984375" style="4" customWidth="1"/>
    <col min="4" max="4" width="18.26953125" style="4" customWidth="1"/>
    <col min="5" max="5" width="1.6328125" style="4" customWidth="1"/>
    <col min="6" max="6" width="8.6328125" style="4" customWidth="1"/>
    <col min="7" max="7" width="1.6328125" style="4" customWidth="1"/>
    <col min="8" max="8" width="8.6328125" style="4" customWidth="1"/>
    <col min="9" max="9" width="1.6328125" style="4" customWidth="1"/>
    <col min="10" max="10" width="8.6328125" style="4" customWidth="1"/>
    <col min="11" max="11" width="1.6328125" style="4" customWidth="1"/>
    <col min="12" max="12" width="8.6328125" style="4" customWidth="1"/>
    <col min="13" max="13" width="1.6328125" style="4" customWidth="1"/>
    <col min="14" max="14" width="8.6328125" style="4" customWidth="1"/>
    <col min="15" max="15" width="1.6328125" style="4" customWidth="1"/>
    <col min="16" max="16" width="8.6328125" style="4" customWidth="1"/>
    <col min="17" max="17" width="1.6328125" style="4" customWidth="1"/>
    <col min="18" max="16384" width="9" style="4"/>
  </cols>
  <sheetData>
    <row r="1" spans="1:32" s="1" customFormat="1" ht="12" x14ac:dyDescent="0.2">
      <c r="A1" s="1" t="s">
        <v>0</v>
      </c>
      <c r="S1" s="2"/>
    </row>
    <row r="2" spans="1:32" ht="18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2" ht="15" customHeight="1" x14ac:dyDescent="0.2"/>
    <row r="4" spans="1:32" ht="13.5" customHeight="1" thickBo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 t="s">
        <v>2</v>
      </c>
    </row>
    <row r="5" spans="1:32" ht="16.5" customHeight="1" x14ac:dyDescent="0.2">
      <c r="A5" s="5" t="s">
        <v>3</v>
      </c>
      <c r="B5" s="6"/>
      <c r="C5" s="6"/>
      <c r="D5" s="6"/>
      <c r="E5" s="7"/>
      <c r="F5" s="8" t="s">
        <v>4</v>
      </c>
      <c r="G5" s="8"/>
      <c r="H5" s="8"/>
      <c r="I5" s="8"/>
      <c r="J5" s="8"/>
      <c r="K5" s="8"/>
      <c r="L5" s="8"/>
      <c r="M5" s="8"/>
      <c r="N5" s="8"/>
      <c r="O5" s="8"/>
      <c r="P5" s="9" t="s">
        <v>5</v>
      </c>
      <c r="Q5" s="10"/>
    </row>
    <row r="6" spans="1:32" ht="24" customHeight="1" x14ac:dyDescent="0.2">
      <c r="A6" s="11" t="s">
        <v>6</v>
      </c>
      <c r="B6" s="12"/>
      <c r="C6" s="12"/>
      <c r="D6" s="12"/>
      <c r="E6" s="12"/>
      <c r="F6" s="12" t="s">
        <v>7</v>
      </c>
      <c r="G6" s="12"/>
      <c r="H6" s="13" t="s">
        <v>8</v>
      </c>
      <c r="I6" s="12"/>
      <c r="J6" s="13" t="s">
        <v>9</v>
      </c>
      <c r="K6" s="12"/>
      <c r="L6" s="12" t="s">
        <v>10</v>
      </c>
      <c r="M6" s="12"/>
      <c r="N6" s="14" t="s">
        <v>11</v>
      </c>
      <c r="O6" s="15"/>
      <c r="P6" s="16"/>
      <c r="Q6" s="17"/>
    </row>
    <row r="7" spans="1:32" ht="13.5" customHeight="1" x14ac:dyDescent="0.2">
      <c r="A7" s="18"/>
      <c r="B7" s="19" t="s">
        <v>12</v>
      </c>
      <c r="C7" s="19"/>
      <c r="D7" s="19"/>
      <c r="E7" s="20"/>
      <c r="F7" s="21">
        <f>IF(SUM(F8,F25,F30)=0,"-",SUM(F8,F25,F30))</f>
        <v>88584</v>
      </c>
      <c r="G7" s="21"/>
      <c r="H7" s="21">
        <f>IF(SUM(H8,H25,H30)=0,"-",SUM(H8,H25,H30))</f>
        <v>20066</v>
      </c>
      <c r="I7" s="21"/>
      <c r="J7" s="21">
        <f>IF(SUM(J8,J25,J30)=0,"-",SUM(J8,J25,J30))</f>
        <v>4961692</v>
      </c>
      <c r="K7" s="21"/>
      <c r="L7" s="21">
        <f>IF(SUM(L8,L25,L30)=0,"-",SUM(L8,L25,L30))</f>
        <v>380260</v>
      </c>
      <c r="M7" s="21"/>
      <c r="N7" s="21">
        <f>IF(SUM(N8,N25,N30)=0,"-",SUM(N8,N25,N30))</f>
        <v>444</v>
      </c>
      <c r="O7" s="21"/>
      <c r="P7" s="21">
        <f>IF(SUM(F7:O7)=0,"-",SUM(F7:O7))</f>
        <v>5451046</v>
      </c>
      <c r="Q7" s="21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1:32" ht="13.5" customHeight="1" x14ac:dyDescent="0.2">
      <c r="A8" s="18" t="s">
        <v>13</v>
      </c>
      <c r="B8" s="19" t="s">
        <v>14</v>
      </c>
      <c r="C8" s="19"/>
      <c r="D8" s="19"/>
      <c r="E8" s="20"/>
      <c r="F8" s="21">
        <f>IF(SUM(F9,F17,F18,F21,F24,)=0,"-",SUM(F9,F17,F18,F21,F24))</f>
        <v>63514</v>
      </c>
      <c r="G8" s="21"/>
      <c r="H8" s="21">
        <f>IF(SUM(H9,H17,H18,H21,H24,)=0,"-",SUM(H9,H17,H18,H21,H24))</f>
        <v>20066</v>
      </c>
      <c r="I8" s="21"/>
      <c r="J8" s="21">
        <f>IF(SUM(J9,J17,J18,J21,J24,)=0,"-",SUM(J9,J17,J18,J21,J24))</f>
        <v>4195879</v>
      </c>
      <c r="K8" s="21"/>
      <c r="L8" s="21">
        <f>IF(SUM(L9,L17,L18,L21,L24,)=0,"-",SUM(L9,L17,L18,L21,L24))</f>
        <v>4760</v>
      </c>
      <c r="M8" s="21"/>
      <c r="N8" s="21">
        <f>IF(SUM(N9,N17,N18,N21,N24,)=0,"-",SUM(N9,N17,N18,N21,N24))</f>
        <v>260</v>
      </c>
      <c r="O8" s="21"/>
      <c r="P8" s="21">
        <f t="shared" ref="P8:P30" si="0">IF(SUM(F8:O8)=0,"-",SUM(F8:O8))</f>
        <v>4284479</v>
      </c>
      <c r="Q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13.5" customHeight="1" x14ac:dyDescent="0.2">
      <c r="A9" s="1"/>
      <c r="B9" s="1"/>
      <c r="C9" s="23" t="s">
        <v>15</v>
      </c>
      <c r="D9" s="23"/>
      <c r="E9" s="24"/>
      <c r="F9" s="25">
        <f>IF(SUM(F10:F16)=0,"-",SUM(F10:F16))</f>
        <v>6588</v>
      </c>
      <c r="G9" s="25"/>
      <c r="H9" s="25">
        <f>IF(SUM(H10:H16)=0,"-",SUM(H10:H16))</f>
        <v>2605</v>
      </c>
      <c r="I9" s="25"/>
      <c r="J9" s="25">
        <f>IF(SUM(J10:J16)=0,"-",SUM(J10:J16))</f>
        <v>3505560</v>
      </c>
      <c r="K9" s="25"/>
      <c r="L9" s="25" t="str">
        <f>IF(SUM(L10:L16)=0,"-",SUM(L10:L16))</f>
        <v>-</v>
      </c>
      <c r="M9" s="25"/>
      <c r="N9" s="25" t="str">
        <f>IF(SUM(N10:N16)=0,"-",SUM(N10:N16))</f>
        <v>-</v>
      </c>
      <c r="O9" s="25"/>
      <c r="P9" s="25">
        <f>IF(SUM(F9:O9)=0,"-",SUM(F9:O9))</f>
        <v>3514753</v>
      </c>
      <c r="Q9" s="25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13.5" customHeight="1" x14ac:dyDescent="0.2">
      <c r="A10" s="1"/>
      <c r="B10" s="1"/>
      <c r="C10" s="1"/>
      <c r="D10" s="26" t="s">
        <v>16</v>
      </c>
      <c r="E10" s="24"/>
      <c r="F10" s="27">
        <v>624</v>
      </c>
      <c r="G10" s="25"/>
      <c r="H10" s="27">
        <v>684</v>
      </c>
      <c r="I10" s="25"/>
      <c r="J10" s="27">
        <v>2225429</v>
      </c>
      <c r="K10" s="25"/>
      <c r="L10" s="27" t="s">
        <v>17</v>
      </c>
      <c r="M10" s="25"/>
      <c r="N10" s="27" t="s">
        <v>17</v>
      </c>
      <c r="O10" s="25"/>
      <c r="P10" s="25">
        <f t="shared" si="0"/>
        <v>2226737</v>
      </c>
      <c r="Q10" s="25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</row>
    <row r="11" spans="1:32" ht="13.5" customHeight="1" x14ac:dyDescent="0.2">
      <c r="A11" s="1"/>
      <c r="B11" s="1"/>
      <c r="C11" s="1"/>
      <c r="D11" s="26" t="s">
        <v>18</v>
      </c>
      <c r="E11" s="24"/>
      <c r="F11" s="27" t="s">
        <v>17</v>
      </c>
      <c r="G11" s="25"/>
      <c r="H11" s="27" t="s">
        <v>17</v>
      </c>
      <c r="I11" s="25"/>
      <c r="J11" s="27">
        <v>50260</v>
      </c>
      <c r="K11" s="25"/>
      <c r="L11" s="27" t="s">
        <v>17</v>
      </c>
      <c r="M11" s="25"/>
      <c r="N11" s="27" t="s">
        <v>17</v>
      </c>
      <c r="O11" s="25"/>
      <c r="P11" s="25">
        <f t="shared" si="0"/>
        <v>50260</v>
      </c>
      <c r="Q11" s="25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13.5" customHeight="1" x14ac:dyDescent="0.2">
      <c r="A12" s="1"/>
      <c r="B12" s="1"/>
      <c r="C12" s="1"/>
      <c r="D12" s="26" t="s">
        <v>19</v>
      </c>
      <c r="E12" s="24"/>
      <c r="F12" s="27" t="s">
        <v>17</v>
      </c>
      <c r="G12" s="25"/>
      <c r="H12" s="27" t="s">
        <v>17</v>
      </c>
      <c r="I12" s="25"/>
      <c r="J12" s="27">
        <v>29398</v>
      </c>
      <c r="K12" s="25"/>
      <c r="L12" s="27" t="s">
        <v>17</v>
      </c>
      <c r="M12" s="25"/>
      <c r="N12" s="27" t="s">
        <v>17</v>
      </c>
      <c r="O12" s="25"/>
      <c r="P12" s="25">
        <f t="shared" si="0"/>
        <v>29398</v>
      </c>
      <c r="Q12" s="25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ht="13.5" customHeight="1" x14ac:dyDescent="0.2">
      <c r="A13" s="1"/>
      <c r="B13" s="1"/>
      <c r="C13" s="1"/>
      <c r="D13" s="26" t="s">
        <v>20</v>
      </c>
      <c r="E13" s="24"/>
      <c r="F13" s="27">
        <v>5964</v>
      </c>
      <c r="G13" s="25"/>
      <c r="H13" s="27">
        <v>1921</v>
      </c>
      <c r="I13" s="25"/>
      <c r="J13" s="27">
        <v>501131</v>
      </c>
      <c r="K13" s="25"/>
      <c r="L13" s="27"/>
      <c r="M13" s="25"/>
      <c r="N13" s="27" t="s">
        <v>17</v>
      </c>
      <c r="O13" s="25"/>
      <c r="P13" s="25">
        <f t="shared" si="0"/>
        <v>509016</v>
      </c>
      <c r="Q13" s="25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13.5" customHeight="1" x14ac:dyDescent="0.2">
      <c r="A14" s="1"/>
      <c r="B14" s="1"/>
      <c r="C14" s="1"/>
      <c r="D14" s="26" t="s">
        <v>21</v>
      </c>
      <c r="E14" s="24"/>
      <c r="F14" s="27" t="s">
        <v>22</v>
      </c>
      <c r="G14" s="25"/>
      <c r="H14" s="27" t="s">
        <v>17</v>
      </c>
      <c r="I14" s="25"/>
      <c r="J14" s="27">
        <v>517394</v>
      </c>
      <c r="K14" s="25"/>
      <c r="L14" s="27" t="s">
        <v>17</v>
      </c>
      <c r="M14" s="25"/>
      <c r="N14" s="27" t="s">
        <v>17</v>
      </c>
      <c r="O14" s="25"/>
      <c r="P14" s="25">
        <f t="shared" si="0"/>
        <v>517394</v>
      </c>
      <c r="Q14" s="25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ht="13.5" customHeight="1" x14ac:dyDescent="0.2">
      <c r="A15" s="1"/>
      <c r="B15" s="1"/>
      <c r="C15" s="1"/>
      <c r="D15" s="26" t="s">
        <v>23</v>
      </c>
      <c r="E15" s="24"/>
      <c r="F15" s="27" t="s">
        <v>17</v>
      </c>
      <c r="G15" s="25"/>
      <c r="H15" s="27" t="s">
        <v>17</v>
      </c>
      <c r="I15" s="25"/>
      <c r="J15" s="28">
        <v>0</v>
      </c>
      <c r="K15" s="28"/>
      <c r="L15" s="27" t="s">
        <v>17</v>
      </c>
      <c r="M15" s="25"/>
      <c r="N15" s="27" t="s">
        <v>17</v>
      </c>
      <c r="O15" s="25"/>
      <c r="P15" s="25" t="str">
        <f t="shared" si="0"/>
        <v>-</v>
      </c>
      <c r="Q15" s="25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ht="13.5" customHeight="1" x14ac:dyDescent="0.2">
      <c r="A16" s="1"/>
      <c r="B16" s="1"/>
      <c r="C16" s="1"/>
      <c r="D16" s="26" t="s">
        <v>24</v>
      </c>
      <c r="E16" s="24"/>
      <c r="F16" s="29" t="s">
        <v>17</v>
      </c>
      <c r="G16" s="25"/>
      <c r="H16" s="27" t="s">
        <v>17</v>
      </c>
      <c r="I16" s="25"/>
      <c r="J16" s="27">
        <v>181948</v>
      </c>
      <c r="K16" s="25"/>
      <c r="L16" s="27" t="s">
        <v>17</v>
      </c>
      <c r="M16" s="25"/>
      <c r="N16" s="27" t="s">
        <v>17</v>
      </c>
      <c r="O16" s="25"/>
      <c r="P16" s="25">
        <f t="shared" si="0"/>
        <v>181948</v>
      </c>
      <c r="Q16" s="25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ht="13.5" customHeight="1" x14ac:dyDescent="0.2">
      <c r="A17" s="18"/>
      <c r="B17" s="18"/>
      <c r="C17" s="19" t="s">
        <v>25</v>
      </c>
      <c r="D17" s="19"/>
      <c r="E17" s="20"/>
      <c r="F17" s="29">
        <v>6031</v>
      </c>
      <c r="G17" s="21"/>
      <c r="H17" s="30">
        <v>5151</v>
      </c>
      <c r="I17" s="21"/>
      <c r="J17" s="30">
        <v>84633</v>
      </c>
      <c r="K17" s="21"/>
      <c r="L17" s="31">
        <v>4760</v>
      </c>
      <c r="M17" s="21"/>
      <c r="N17" s="32">
        <v>260</v>
      </c>
      <c r="O17" s="21"/>
      <c r="P17" s="21">
        <f t="shared" si="0"/>
        <v>100835</v>
      </c>
      <c r="Q17" s="21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ht="13.5" customHeight="1" x14ac:dyDescent="0.2">
      <c r="A18" s="1"/>
      <c r="B18" s="1"/>
      <c r="C18" s="23" t="s">
        <v>26</v>
      </c>
      <c r="D18" s="23"/>
      <c r="E18" s="24"/>
      <c r="F18" s="25">
        <f>IF(SUM(F19:F20)=0,"-",SUM(F19:F20))</f>
        <v>3830</v>
      </c>
      <c r="G18" s="25"/>
      <c r="H18" s="33">
        <f>IF(SUM(H19:H20)=0,"-",SUM(H19:H20))</f>
        <v>2102</v>
      </c>
      <c r="I18" s="25"/>
      <c r="J18" s="33">
        <f>IF(SUM(J19:J20)=0,"-",SUM(J19:J20))</f>
        <v>309825</v>
      </c>
      <c r="K18" s="25"/>
      <c r="L18" s="27" t="str">
        <f>IF(SUM(L19:L20)=0,"-",SUM(L19:L20))</f>
        <v>-</v>
      </c>
      <c r="M18" s="25"/>
      <c r="N18" s="25" t="str">
        <f>IF(SUM(N19:N20)=0,"-",SUM(N19:N20))</f>
        <v>-</v>
      </c>
      <c r="O18" s="25"/>
      <c r="P18" s="25">
        <f t="shared" si="0"/>
        <v>315757</v>
      </c>
      <c r="Q18" s="25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3.5" customHeight="1" x14ac:dyDescent="0.2">
      <c r="A19" s="1"/>
      <c r="B19" s="1"/>
      <c r="C19" s="1"/>
      <c r="D19" s="26" t="s">
        <v>27</v>
      </c>
      <c r="E19" s="24"/>
      <c r="F19" s="27" t="s">
        <v>17</v>
      </c>
      <c r="G19" s="25"/>
      <c r="H19" s="27" t="s">
        <v>17</v>
      </c>
      <c r="I19" s="25"/>
      <c r="J19" s="27">
        <v>82439</v>
      </c>
      <c r="K19" s="25"/>
      <c r="L19" s="27" t="s">
        <v>17</v>
      </c>
      <c r="M19" s="25"/>
      <c r="N19" s="27" t="s">
        <v>22</v>
      </c>
      <c r="O19" s="25"/>
      <c r="P19" s="25">
        <f t="shared" si="0"/>
        <v>82439</v>
      </c>
      <c r="Q19" s="25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13.5" customHeight="1" x14ac:dyDescent="0.2">
      <c r="A20" s="1"/>
      <c r="B20" s="1"/>
      <c r="C20" s="1"/>
      <c r="D20" s="26" t="s">
        <v>28</v>
      </c>
      <c r="E20" s="24"/>
      <c r="F20" s="27">
        <v>3830</v>
      </c>
      <c r="G20" s="25"/>
      <c r="H20" s="27">
        <v>2102</v>
      </c>
      <c r="I20" s="25"/>
      <c r="J20" s="27">
        <v>227386</v>
      </c>
      <c r="K20" s="25"/>
      <c r="L20" s="34" t="s">
        <v>17</v>
      </c>
      <c r="M20" s="25"/>
      <c r="N20" s="27" t="s">
        <v>17</v>
      </c>
      <c r="O20" s="25"/>
      <c r="P20" s="25">
        <f t="shared" si="0"/>
        <v>233318</v>
      </c>
      <c r="Q20" s="25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</row>
    <row r="21" spans="1:32" ht="13.5" customHeight="1" x14ac:dyDescent="0.2">
      <c r="A21" s="35"/>
      <c r="B21" s="35"/>
      <c r="C21" s="36" t="s">
        <v>29</v>
      </c>
      <c r="D21" s="36"/>
      <c r="E21" s="37"/>
      <c r="F21" s="38">
        <f>IF(SUM(F22:F23)=0,"-",SUM(F22:F23))</f>
        <v>47065</v>
      </c>
      <c r="G21" s="33"/>
      <c r="H21" s="33">
        <f>IF(SUM(H22:H23)=0,"-",SUM(H22:H23))</f>
        <v>10208</v>
      </c>
      <c r="I21" s="33"/>
      <c r="J21" s="33">
        <f>IF(SUM(J22:J23)=0,"-",SUM(J22:J23))</f>
        <v>279083</v>
      </c>
      <c r="K21" s="33"/>
      <c r="L21" s="25" t="str">
        <f>IF(SUM(L22:L23)=0,"-",SUM(L22:L23))</f>
        <v>-</v>
      </c>
      <c r="M21" s="33"/>
      <c r="N21" s="33" t="str">
        <f>IF(SUM(N22:N23)=0,"-",SUM(N22:N23))</f>
        <v>-</v>
      </c>
      <c r="O21" s="33"/>
      <c r="P21" s="33">
        <f t="shared" si="0"/>
        <v>336356</v>
      </c>
      <c r="Q21" s="33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13.5" customHeight="1" x14ac:dyDescent="0.2">
      <c r="A22" s="39"/>
      <c r="B22" s="39"/>
      <c r="C22" s="40"/>
      <c r="D22" s="40" t="s">
        <v>30</v>
      </c>
      <c r="E22" s="24"/>
      <c r="F22" s="41">
        <v>1511</v>
      </c>
      <c r="G22" s="42"/>
      <c r="H22" s="41">
        <v>2393</v>
      </c>
      <c r="I22" s="42"/>
      <c r="J22" s="41">
        <v>34951</v>
      </c>
      <c r="K22" s="42"/>
      <c r="L22" s="41" t="s">
        <v>17</v>
      </c>
      <c r="M22" s="42"/>
      <c r="N22" s="41" t="s">
        <v>22</v>
      </c>
      <c r="O22" s="42"/>
      <c r="P22" s="42">
        <f t="shared" si="0"/>
        <v>38855</v>
      </c>
      <c r="Q22" s="42"/>
      <c r="S22" s="43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</row>
    <row r="23" spans="1:32" ht="13.5" customHeight="1" x14ac:dyDescent="0.2">
      <c r="A23" s="44"/>
      <c r="B23" s="44"/>
      <c r="C23" s="45"/>
      <c r="D23" s="45" t="s">
        <v>31</v>
      </c>
      <c r="E23" s="46"/>
      <c r="F23" s="34">
        <v>45554</v>
      </c>
      <c r="G23" s="47"/>
      <c r="H23" s="34">
        <v>7815</v>
      </c>
      <c r="I23" s="47"/>
      <c r="J23" s="34">
        <v>244132</v>
      </c>
      <c r="K23" s="47"/>
      <c r="L23" s="27" t="s">
        <v>17</v>
      </c>
      <c r="M23" s="47"/>
      <c r="N23" s="34" t="s">
        <v>22</v>
      </c>
      <c r="O23" s="47"/>
      <c r="P23" s="42">
        <f t="shared" si="0"/>
        <v>297501</v>
      </c>
      <c r="Q23" s="4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</row>
    <row r="24" spans="1:32" ht="13.5" customHeight="1" x14ac:dyDescent="0.2">
      <c r="A24" s="18"/>
      <c r="B24" s="18"/>
      <c r="C24" s="19" t="s">
        <v>32</v>
      </c>
      <c r="D24" s="19"/>
      <c r="E24" s="20"/>
      <c r="F24" s="32" t="s">
        <v>22</v>
      </c>
      <c r="G24" s="21"/>
      <c r="H24" s="32" t="s">
        <v>17</v>
      </c>
      <c r="I24" s="21"/>
      <c r="J24" s="32">
        <v>16778</v>
      </c>
      <c r="K24" s="21"/>
      <c r="L24" s="32" t="s">
        <v>22</v>
      </c>
      <c r="M24" s="21"/>
      <c r="N24" s="32" t="s">
        <v>22</v>
      </c>
      <c r="O24" s="21"/>
      <c r="P24" s="21">
        <f t="shared" si="0"/>
        <v>16778</v>
      </c>
      <c r="Q24" s="21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</row>
    <row r="25" spans="1:32" ht="13.5" customHeight="1" x14ac:dyDescent="0.2">
      <c r="A25" s="1" t="s">
        <v>33</v>
      </c>
      <c r="B25" s="23" t="s">
        <v>34</v>
      </c>
      <c r="C25" s="23"/>
      <c r="D25" s="23"/>
      <c r="E25" s="24"/>
      <c r="F25" s="25">
        <f>IF(SUM(F26:F29)=0,"-",SUM(F26:F29))</f>
        <v>25070</v>
      </c>
      <c r="G25" s="25"/>
      <c r="H25" s="25" t="str">
        <f>IF(SUM(H26:H29)=0,"-",SUM(H26:H29))</f>
        <v>-</v>
      </c>
      <c r="I25" s="25"/>
      <c r="J25" s="25">
        <f>IF(SUM(J26:J29)=0,"-",SUM(J26:J29))</f>
        <v>284089</v>
      </c>
      <c r="K25" s="25"/>
      <c r="L25" s="25">
        <f>IF(SUM(L26:L29)=0,"-",SUM(L26:L29))</f>
        <v>375500</v>
      </c>
      <c r="M25" s="25"/>
      <c r="N25" s="25">
        <f>IF(SUM(N26:N29)=0,"-",SUM(N26:N29))</f>
        <v>184</v>
      </c>
      <c r="O25" s="25"/>
      <c r="P25" s="25">
        <f t="shared" si="0"/>
        <v>684843</v>
      </c>
      <c r="Q25" s="25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13.5" customHeight="1" x14ac:dyDescent="0.2">
      <c r="A26" s="1"/>
      <c r="B26" s="1"/>
      <c r="C26" s="1"/>
      <c r="D26" s="26" t="s">
        <v>35</v>
      </c>
      <c r="E26" s="24"/>
      <c r="F26" s="27" t="s">
        <v>17</v>
      </c>
      <c r="G26" s="25"/>
      <c r="H26" s="27" t="s">
        <v>17</v>
      </c>
      <c r="I26" s="25"/>
      <c r="J26" s="27">
        <v>10903</v>
      </c>
      <c r="K26" s="25"/>
      <c r="L26" s="27" t="s">
        <v>17</v>
      </c>
      <c r="M26" s="25"/>
      <c r="N26" s="27">
        <v>184</v>
      </c>
      <c r="O26" s="25"/>
      <c r="P26" s="25">
        <f t="shared" si="0"/>
        <v>11087</v>
      </c>
      <c r="Q26" s="25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</row>
    <row r="27" spans="1:32" ht="13.5" customHeight="1" x14ac:dyDescent="0.2">
      <c r="A27" s="1"/>
      <c r="B27" s="1"/>
      <c r="C27" s="1"/>
      <c r="D27" s="26" t="s">
        <v>36</v>
      </c>
      <c r="E27" s="24"/>
      <c r="F27" s="27">
        <v>16421</v>
      </c>
      <c r="G27" s="25"/>
      <c r="H27" s="27" t="s">
        <v>17</v>
      </c>
      <c r="I27" s="25"/>
      <c r="J27" s="27">
        <v>218767</v>
      </c>
      <c r="K27" s="25"/>
      <c r="L27" s="27">
        <v>375500</v>
      </c>
      <c r="M27" s="25"/>
      <c r="N27" s="27" t="s">
        <v>17</v>
      </c>
      <c r="O27" s="25"/>
      <c r="P27" s="25">
        <f t="shared" si="0"/>
        <v>610688</v>
      </c>
      <c r="Q27" s="25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13.5" customHeight="1" x14ac:dyDescent="0.2">
      <c r="A28" s="1"/>
      <c r="B28" s="1"/>
      <c r="C28" s="1"/>
      <c r="D28" s="26" t="s">
        <v>37</v>
      </c>
      <c r="E28" s="24"/>
      <c r="F28" s="27">
        <v>8649</v>
      </c>
      <c r="G28" s="25"/>
      <c r="H28" s="27" t="s">
        <v>17</v>
      </c>
      <c r="I28" s="25"/>
      <c r="J28" s="27">
        <v>51269</v>
      </c>
      <c r="K28" s="25"/>
      <c r="L28" s="27" t="s">
        <v>17</v>
      </c>
      <c r="M28" s="25"/>
      <c r="N28" s="27" t="s">
        <v>17</v>
      </c>
      <c r="O28" s="25"/>
      <c r="P28" s="25">
        <f t="shared" si="0"/>
        <v>59918</v>
      </c>
      <c r="Q28" s="25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</row>
    <row r="29" spans="1:32" ht="13.5" customHeight="1" x14ac:dyDescent="0.2">
      <c r="A29" s="1"/>
      <c r="B29" s="1"/>
      <c r="C29" s="1"/>
      <c r="D29" s="26" t="s">
        <v>38</v>
      </c>
      <c r="E29" s="24"/>
      <c r="F29" s="27" t="s">
        <v>22</v>
      </c>
      <c r="G29" s="25"/>
      <c r="H29" s="27" t="s">
        <v>17</v>
      </c>
      <c r="I29" s="25"/>
      <c r="J29" s="27">
        <v>3150</v>
      </c>
      <c r="K29" s="25"/>
      <c r="L29" s="27" t="s">
        <v>17</v>
      </c>
      <c r="M29" s="25"/>
      <c r="N29" s="27" t="s">
        <v>17</v>
      </c>
      <c r="O29" s="25"/>
      <c r="P29" s="25">
        <f t="shared" si="0"/>
        <v>3150</v>
      </c>
      <c r="Q29" s="25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</row>
    <row r="30" spans="1:32" ht="13.5" customHeight="1" thickBot="1" x14ac:dyDescent="0.25">
      <c r="A30" s="48" t="s">
        <v>39</v>
      </c>
      <c r="B30" s="49" t="s">
        <v>40</v>
      </c>
      <c r="C30" s="49"/>
      <c r="D30" s="49"/>
      <c r="E30" s="50"/>
      <c r="F30" s="51" t="s">
        <v>22</v>
      </c>
      <c r="G30" s="52"/>
      <c r="H30" s="51" t="s">
        <v>17</v>
      </c>
      <c r="I30" s="52"/>
      <c r="J30" s="51">
        <v>481724</v>
      </c>
      <c r="K30" s="52"/>
      <c r="L30" s="51" t="s">
        <v>17</v>
      </c>
      <c r="M30" s="52"/>
      <c r="N30" s="51" t="s">
        <v>17</v>
      </c>
      <c r="O30" s="52"/>
      <c r="P30" s="52">
        <f t="shared" si="0"/>
        <v>481724</v>
      </c>
      <c r="Q30" s="5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32" ht="30" customHeight="1" x14ac:dyDescent="0.2"/>
    <row r="32" spans="1:32" ht="18" customHeight="1" x14ac:dyDescent="0.25">
      <c r="A32" s="3" t="s">
        <v>41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32" ht="15" customHeight="1" x14ac:dyDescent="0.2"/>
    <row r="34" spans="1:32" ht="13.5" customHeight="1" thickBo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 t="s">
        <v>2</v>
      </c>
    </row>
    <row r="35" spans="1:32" ht="16.5" customHeight="1" x14ac:dyDescent="0.2">
      <c r="A35" s="5" t="s">
        <v>3</v>
      </c>
      <c r="B35" s="6"/>
      <c r="C35" s="6"/>
      <c r="D35" s="6"/>
      <c r="E35" s="7"/>
      <c r="F35" s="8" t="s">
        <v>4</v>
      </c>
      <c r="G35" s="8"/>
      <c r="H35" s="8"/>
      <c r="I35" s="8"/>
      <c r="J35" s="8"/>
      <c r="K35" s="8"/>
      <c r="L35" s="8"/>
      <c r="M35" s="8"/>
      <c r="N35" s="8"/>
      <c r="O35" s="8"/>
      <c r="P35" s="9" t="s">
        <v>5</v>
      </c>
      <c r="Q35" s="10"/>
    </row>
    <row r="36" spans="1:32" ht="24" customHeight="1" x14ac:dyDescent="0.2">
      <c r="A36" s="11" t="s">
        <v>6</v>
      </c>
      <c r="B36" s="12"/>
      <c r="C36" s="12"/>
      <c r="D36" s="12"/>
      <c r="E36" s="12"/>
      <c r="F36" s="12" t="s">
        <v>7</v>
      </c>
      <c r="G36" s="12"/>
      <c r="H36" s="13" t="s">
        <v>8</v>
      </c>
      <c r="I36" s="12"/>
      <c r="J36" s="13" t="s">
        <v>9</v>
      </c>
      <c r="K36" s="12"/>
      <c r="L36" s="12" t="s">
        <v>10</v>
      </c>
      <c r="M36" s="12"/>
      <c r="N36" s="14" t="s">
        <v>11</v>
      </c>
      <c r="O36" s="15"/>
      <c r="P36" s="16"/>
      <c r="Q36" s="17"/>
    </row>
    <row r="37" spans="1:32" ht="13.5" customHeight="1" x14ac:dyDescent="0.2">
      <c r="A37" s="18"/>
      <c r="B37" s="19" t="s">
        <v>12</v>
      </c>
      <c r="C37" s="19"/>
      <c r="D37" s="19"/>
      <c r="E37" s="20"/>
      <c r="F37" s="21">
        <f>IF(SUM(F38,F55,F60)=0,"-",SUM(F38,F55,F60))</f>
        <v>9041945</v>
      </c>
      <c r="G37" s="21"/>
      <c r="H37" s="21">
        <f>IF(SUM(H38,H55,H60)=0,"-",SUM(H38,H55,H60))</f>
        <v>22974664</v>
      </c>
      <c r="I37" s="21"/>
      <c r="J37" s="21">
        <f>IF(SUM(J38,J55,J60)=0,"-",SUM(J38,J55,J60))</f>
        <v>15483791</v>
      </c>
      <c r="K37" s="21"/>
      <c r="L37" s="21">
        <f>IF(SUM(L38,L55,L60)=0,"-",SUM(L38,L55,L60))</f>
        <v>2631725</v>
      </c>
      <c r="M37" s="21"/>
      <c r="N37" s="21">
        <f>IF(SUM(N38,N55,N60)=0,"-",SUM(N38,N55,N60))</f>
        <v>35004</v>
      </c>
      <c r="O37" s="21"/>
      <c r="P37" s="21">
        <f t="shared" ref="P37:P59" si="1">IF(SUM(F37:O37)=0,"-",SUM(F37:O37))</f>
        <v>50167129</v>
      </c>
      <c r="Q37" s="21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32" ht="13.5" customHeight="1" x14ac:dyDescent="0.2">
      <c r="A38" s="18" t="s">
        <v>13</v>
      </c>
      <c r="B38" s="19" t="s">
        <v>14</v>
      </c>
      <c r="C38" s="19"/>
      <c r="D38" s="19"/>
      <c r="E38" s="20"/>
      <c r="F38" s="21">
        <f>IF(SUM(F39,F47,F48,F51,F54,)=0,"-",SUM(F39,F47,F48,F51,F54))</f>
        <v>7183439</v>
      </c>
      <c r="G38" s="21"/>
      <c r="H38" s="21">
        <f>IF(SUM(H39,H47,H48,H51,H54,)=0,"-",SUM(H39,H47,H48,H51,H54))</f>
        <v>22839600</v>
      </c>
      <c r="I38" s="21"/>
      <c r="J38" s="21">
        <f>IF(SUM(J39,J47,J48,J51,J54,)=0,"-",SUM(J39,J47,J48,J51,J54))</f>
        <v>8758496</v>
      </c>
      <c r="K38" s="21"/>
      <c r="L38" s="21">
        <f>IF(SUM(L39,L47,L48,L51,L54,)=0,"-",SUM(L39,L47,L48,L51,L54))</f>
        <v>25800</v>
      </c>
      <c r="M38" s="21"/>
      <c r="N38" s="21">
        <f>IF(SUM(N39,N47,N48,N51,N54,)=0,"-",SUM(N39,N47,N48,N51,N54))</f>
        <v>15943</v>
      </c>
      <c r="O38" s="21"/>
      <c r="P38" s="21">
        <f t="shared" si="1"/>
        <v>38823278</v>
      </c>
      <c r="Q38" s="2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32" ht="13.5" customHeight="1" x14ac:dyDescent="0.2">
      <c r="A39" s="1"/>
      <c r="B39" s="1"/>
      <c r="C39" s="23" t="s">
        <v>15</v>
      </c>
      <c r="D39" s="23"/>
      <c r="E39" s="24"/>
      <c r="F39" s="25">
        <f>IF(SUM(F40:F46)=0,"-",SUM(F40:F46))</f>
        <v>7008238</v>
      </c>
      <c r="G39" s="25"/>
      <c r="H39" s="25">
        <f>IF(SUM(H40:H46)=0,"-",SUM(H40:H46))</f>
        <v>22766634</v>
      </c>
      <c r="I39" s="25"/>
      <c r="J39" s="25">
        <f>IF(SUM(J40:J46)=0,"-",SUM(J40:J46))</f>
        <v>3367742</v>
      </c>
      <c r="K39" s="25"/>
      <c r="L39" s="25">
        <f>IF(SUM(L40:L46)=0,"-",SUM(L40:L46))</f>
        <v>12300</v>
      </c>
      <c r="M39" s="25"/>
      <c r="N39" s="25" t="str">
        <f>IF(SUM(N40:N46)=0,"-",SUM(N40:N46))</f>
        <v>-</v>
      </c>
      <c r="O39" s="25"/>
      <c r="P39" s="25">
        <f t="shared" si="1"/>
        <v>33154914</v>
      </c>
      <c r="Q39" s="25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</row>
    <row r="40" spans="1:32" ht="13.5" customHeight="1" x14ac:dyDescent="0.2">
      <c r="A40" s="1"/>
      <c r="B40" s="1"/>
      <c r="C40" s="1"/>
      <c r="D40" s="26" t="s">
        <v>16</v>
      </c>
      <c r="E40" s="24"/>
      <c r="F40" s="27">
        <v>6697249</v>
      </c>
      <c r="G40" s="25"/>
      <c r="H40" s="27">
        <v>14006648</v>
      </c>
      <c r="I40" s="25"/>
      <c r="J40" s="27">
        <v>84103</v>
      </c>
      <c r="K40" s="25"/>
      <c r="L40" s="27" t="s">
        <v>17</v>
      </c>
      <c r="M40" s="25"/>
      <c r="N40" s="27" t="s">
        <v>17</v>
      </c>
      <c r="O40" s="25"/>
      <c r="P40" s="25">
        <f t="shared" si="1"/>
        <v>20788000</v>
      </c>
      <c r="Q40" s="25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13.5" customHeight="1" x14ac:dyDescent="0.2">
      <c r="A41" s="1"/>
      <c r="B41" s="1"/>
      <c r="C41" s="1"/>
      <c r="D41" s="26" t="s">
        <v>18</v>
      </c>
      <c r="E41" s="24"/>
      <c r="F41" s="27" t="s">
        <v>17</v>
      </c>
      <c r="G41" s="25"/>
      <c r="H41" s="27">
        <v>83593</v>
      </c>
      <c r="I41" s="25"/>
      <c r="J41" s="27">
        <v>13256</v>
      </c>
      <c r="K41" s="25"/>
      <c r="L41" s="27" t="s">
        <v>17</v>
      </c>
      <c r="M41" s="25"/>
      <c r="N41" s="27" t="s">
        <v>17</v>
      </c>
      <c r="O41" s="25"/>
      <c r="P41" s="25">
        <f t="shared" si="1"/>
        <v>96849</v>
      </c>
      <c r="Q41" s="25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13.5" customHeight="1" x14ac:dyDescent="0.2">
      <c r="A42" s="1"/>
      <c r="B42" s="1"/>
      <c r="C42" s="1"/>
      <c r="D42" s="26" t="s">
        <v>19</v>
      </c>
      <c r="E42" s="24"/>
      <c r="F42" s="27">
        <v>290758</v>
      </c>
      <c r="G42" s="25"/>
      <c r="H42" s="27">
        <v>581516</v>
      </c>
      <c r="I42" s="25"/>
      <c r="J42" s="27">
        <v>38651</v>
      </c>
      <c r="K42" s="25"/>
      <c r="L42" s="27" t="s">
        <v>17</v>
      </c>
      <c r="M42" s="25"/>
      <c r="N42" s="27" t="s">
        <v>17</v>
      </c>
      <c r="O42" s="25"/>
      <c r="P42" s="25">
        <f t="shared" si="1"/>
        <v>910925</v>
      </c>
      <c r="Q42" s="25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</row>
    <row r="43" spans="1:32" ht="13.5" customHeight="1" x14ac:dyDescent="0.2">
      <c r="A43" s="1"/>
      <c r="B43" s="1"/>
      <c r="C43" s="1"/>
      <c r="D43" s="26" t="s">
        <v>20</v>
      </c>
      <c r="E43" s="24"/>
      <c r="F43" s="27">
        <v>20231</v>
      </c>
      <c r="G43" s="25"/>
      <c r="H43" s="27">
        <v>32802</v>
      </c>
      <c r="I43" s="25"/>
      <c r="J43" s="27">
        <v>2672385</v>
      </c>
      <c r="K43" s="25"/>
      <c r="L43" s="27">
        <v>12300</v>
      </c>
      <c r="M43" s="25"/>
      <c r="N43" s="27" t="s">
        <v>17</v>
      </c>
      <c r="O43" s="25"/>
      <c r="P43" s="25">
        <f t="shared" si="1"/>
        <v>2737718</v>
      </c>
      <c r="Q43" s="25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13.5" customHeight="1" x14ac:dyDescent="0.2">
      <c r="A44" s="1"/>
      <c r="B44" s="1"/>
      <c r="C44" s="1"/>
      <c r="D44" s="26" t="s">
        <v>21</v>
      </c>
      <c r="E44" s="24"/>
      <c r="F44" s="27" t="s">
        <v>17</v>
      </c>
      <c r="G44" s="25"/>
      <c r="H44" s="27">
        <v>4602064</v>
      </c>
      <c r="I44" s="25"/>
      <c r="J44" s="27">
        <v>391723</v>
      </c>
      <c r="K44" s="25"/>
      <c r="L44" s="27" t="s">
        <v>17</v>
      </c>
      <c r="M44" s="25"/>
      <c r="N44" s="27" t="s">
        <v>17</v>
      </c>
      <c r="O44" s="25"/>
      <c r="P44" s="25">
        <f t="shared" si="1"/>
        <v>4993787</v>
      </c>
      <c r="Q44" s="25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</row>
    <row r="45" spans="1:32" ht="13.5" customHeight="1" x14ac:dyDescent="0.2">
      <c r="A45" s="1"/>
      <c r="B45" s="1"/>
      <c r="C45" s="1"/>
      <c r="D45" s="26" t="s">
        <v>23</v>
      </c>
      <c r="E45" s="24"/>
      <c r="F45" s="27" t="s">
        <v>17</v>
      </c>
      <c r="G45" s="25"/>
      <c r="H45" s="27">
        <v>19342</v>
      </c>
      <c r="I45" s="25"/>
      <c r="J45" s="27" t="s">
        <v>17</v>
      </c>
      <c r="K45" s="25"/>
      <c r="L45" s="27" t="s">
        <v>17</v>
      </c>
      <c r="M45" s="25"/>
      <c r="N45" s="27" t="s">
        <v>17</v>
      </c>
      <c r="O45" s="25"/>
      <c r="P45" s="25">
        <f t="shared" si="1"/>
        <v>19342</v>
      </c>
      <c r="Q45" s="25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13.5" customHeight="1" x14ac:dyDescent="0.2">
      <c r="A46" s="1"/>
      <c r="B46" s="1"/>
      <c r="C46" s="1"/>
      <c r="D46" s="26" t="s">
        <v>24</v>
      </c>
      <c r="E46" s="24"/>
      <c r="F46" s="27" t="s">
        <v>17</v>
      </c>
      <c r="G46" s="25"/>
      <c r="H46" s="27">
        <v>3440669</v>
      </c>
      <c r="I46" s="25"/>
      <c r="J46" s="27">
        <v>167624</v>
      </c>
      <c r="K46" s="25"/>
      <c r="L46" s="27" t="s">
        <v>17</v>
      </c>
      <c r="M46" s="25"/>
      <c r="N46" s="27" t="s">
        <v>17</v>
      </c>
      <c r="O46" s="25"/>
      <c r="P46" s="25">
        <f t="shared" si="1"/>
        <v>3608293</v>
      </c>
      <c r="Q46" s="25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7" spans="1:32" ht="13.5" customHeight="1" x14ac:dyDescent="0.2">
      <c r="A47" s="18"/>
      <c r="B47" s="18"/>
      <c r="C47" s="19" t="s">
        <v>25</v>
      </c>
      <c r="D47" s="19"/>
      <c r="E47" s="20"/>
      <c r="F47" s="32">
        <v>105191</v>
      </c>
      <c r="G47" s="21"/>
      <c r="H47" s="32">
        <v>55391</v>
      </c>
      <c r="I47" s="21"/>
      <c r="J47" s="32">
        <v>1095589</v>
      </c>
      <c r="K47" s="21"/>
      <c r="L47" s="31" t="s">
        <v>17</v>
      </c>
      <c r="M47" s="21"/>
      <c r="N47" s="32">
        <v>15863</v>
      </c>
      <c r="O47" s="21"/>
      <c r="P47" s="21">
        <f t="shared" si="1"/>
        <v>1272034</v>
      </c>
      <c r="Q47" s="21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13.5" customHeight="1" x14ac:dyDescent="0.2">
      <c r="A48" s="1"/>
      <c r="B48" s="1"/>
      <c r="C48" s="23" t="s">
        <v>26</v>
      </c>
      <c r="D48" s="23"/>
      <c r="E48" s="24"/>
      <c r="F48" s="25">
        <f>IF(SUM(F49:F50)=0,"-",SUM(F49:F50))</f>
        <v>13110</v>
      </c>
      <c r="G48" s="25"/>
      <c r="H48" s="33">
        <f>IF(SUM(H49:H50)=0,"-",SUM(H49:H50))</f>
        <v>8968</v>
      </c>
      <c r="I48" s="25"/>
      <c r="J48" s="33">
        <f>IF(SUM(J49:J50)=0,"-",SUM(J49:J50))</f>
        <v>1920349</v>
      </c>
      <c r="K48" s="25"/>
      <c r="L48" s="27" t="str">
        <f>IF(SUM(L49:L50)=0,"-",SUM(L49:L50))</f>
        <v>-</v>
      </c>
      <c r="M48" s="25"/>
      <c r="N48" s="25" t="str">
        <f>IF(SUM(N49:N50)=0,"-",SUM(N49:N50))</f>
        <v>-</v>
      </c>
      <c r="O48" s="25"/>
      <c r="P48" s="25">
        <f t="shared" si="1"/>
        <v>1942427</v>
      </c>
      <c r="Q48" s="25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13.5" customHeight="1" x14ac:dyDescent="0.2">
      <c r="A49" s="1"/>
      <c r="B49" s="1"/>
      <c r="C49" s="1"/>
      <c r="D49" s="26" t="s">
        <v>27</v>
      </c>
      <c r="E49" s="24"/>
      <c r="F49" s="27" t="s">
        <v>17</v>
      </c>
      <c r="G49" s="25"/>
      <c r="H49" s="27" t="s">
        <v>17</v>
      </c>
      <c r="I49" s="25"/>
      <c r="J49" s="27">
        <v>395253</v>
      </c>
      <c r="K49" s="25"/>
      <c r="L49" s="27" t="s">
        <v>17</v>
      </c>
      <c r="M49" s="25"/>
      <c r="N49" s="27" t="s">
        <v>17</v>
      </c>
      <c r="O49" s="25"/>
      <c r="P49" s="25">
        <f t="shared" si="1"/>
        <v>395253</v>
      </c>
      <c r="Q49" s="25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 ht="13.5" customHeight="1" x14ac:dyDescent="0.2">
      <c r="A50" s="1"/>
      <c r="B50" s="1"/>
      <c r="C50" s="1"/>
      <c r="D50" s="26" t="s">
        <v>28</v>
      </c>
      <c r="E50" s="24"/>
      <c r="F50" s="27">
        <v>13110</v>
      </c>
      <c r="G50" s="25"/>
      <c r="H50" s="27">
        <v>8968</v>
      </c>
      <c r="I50" s="25"/>
      <c r="J50" s="27">
        <v>1525096</v>
      </c>
      <c r="K50" s="25"/>
      <c r="L50" s="41" t="s">
        <v>17</v>
      </c>
      <c r="M50" s="25"/>
      <c r="N50" s="27" t="s">
        <v>17</v>
      </c>
      <c r="O50" s="25"/>
      <c r="P50" s="25">
        <f t="shared" si="1"/>
        <v>1547174</v>
      </c>
      <c r="Q50" s="25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</row>
    <row r="51" spans="1:32" ht="13.5" customHeight="1" x14ac:dyDescent="0.2">
      <c r="A51" s="35"/>
      <c r="B51" s="35"/>
      <c r="C51" s="36" t="s">
        <v>29</v>
      </c>
      <c r="D51" s="36"/>
      <c r="E51" s="37"/>
      <c r="F51" s="38">
        <f>IF(SUM(F52:F53)=0,"-",SUM(F52:F53))</f>
        <v>56900</v>
      </c>
      <c r="G51" s="33"/>
      <c r="H51" s="33">
        <f>IF(SUM(H52:H53)=0,"-",SUM(H52:H53))</f>
        <v>8607</v>
      </c>
      <c r="I51" s="33"/>
      <c r="J51" s="33">
        <f>IF(SUM(J52:J53)=0,"-",SUM(J52:J53))</f>
        <v>2205163</v>
      </c>
      <c r="K51" s="33"/>
      <c r="L51" s="30">
        <f>IF(SUM(L52:L53)=0,"-",SUM(L52:L53))</f>
        <v>13500</v>
      </c>
      <c r="M51" s="33"/>
      <c r="N51" s="33">
        <f>IF(SUM(N52:N53)=0,"-",SUM(N52:N53))</f>
        <v>80</v>
      </c>
      <c r="O51" s="33"/>
      <c r="P51" s="33">
        <f t="shared" si="1"/>
        <v>2284250</v>
      </c>
      <c r="Q51" s="33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13.5" customHeight="1" x14ac:dyDescent="0.2">
      <c r="A52" s="39"/>
      <c r="B52" s="39"/>
      <c r="C52" s="1"/>
      <c r="D52" s="26" t="s">
        <v>42</v>
      </c>
      <c r="E52" s="24"/>
      <c r="F52" s="27">
        <v>21722</v>
      </c>
      <c r="G52" s="25"/>
      <c r="H52" s="27">
        <v>686</v>
      </c>
      <c r="I52" s="25"/>
      <c r="J52" s="27">
        <v>465694</v>
      </c>
      <c r="K52" s="25"/>
      <c r="L52" s="41" t="s">
        <v>17</v>
      </c>
      <c r="M52" s="25"/>
      <c r="N52" s="27" t="s">
        <v>17</v>
      </c>
      <c r="O52" s="25"/>
      <c r="P52" s="25">
        <f t="shared" si="1"/>
        <v>488102</v>
      </c>
      <c r="Q52" s="4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</row>
    <row r="53" spans="1:32" ht="13.5" customHeight="1" x14ac:dyDescent="0.2">
      <c r="A53" s="1"/>
      <c r="B53" s="1"/>
      <c r="C53" s="1"/>
      <c r="D53" s="26" t="s">
        <v>43</v>
      </c>
      <c r="E53" s="24"/>
      <c r="F53" s="27">
        <v>35178</v>
      </c>
      <c r="G53" s="25"/>
      <c r="H53" s="27">
        <v>7921</v>
      </c>
      <c r="I53" s="25"/>
      <c r="J53" s="27">
        <v>1739469</v>
      </c>
      <c r="K53" s="25"/>
      <c r="L53" s="34">
        <v>13500</v>
      </c>
      <c r="M53" s="25"/>
      <c r="N53" s="27">
        <v>80</v>
      </c>
      <c r="O53" s="25"/>
      <c r="P53" s="25">
        <f t="shared" si="1"/>
        <v>1796148</v>
      </c>
      <c r="Q53" s="25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32" ht="13.5" customHeight="1" x14ac:dyDescent="0.2">
      <c r="A54" s="18"/>
      <c r="B54" s="18"/>
      <c r="C54" s="19" t="s">
        <v>32</v>
      </c>
      <c r="D54" s="19"/>
      <c r="E54" s="20"/>
      <c r="F54" s="32" t="s">
        <v>17</v>
      </c>
      <c r="G54" s="21"/>
      <c r="H54" s="32" t="s">
        <v>17</v>
      </c>
      <c r="I54" s="21"/>
      <c r="J54" s="32">
        <v>169653</v>
      </c>
      <c r="K54" s="21"/>
      <c r="L54" s="32" t="s">
        <v>17</v>
      </c>
      <c r="M54" s="21"/>
      <c r="N54" s="32" t="s">
        <v>17</v>
      </c>
      <c r="O54" s="21"/>
      <c r="P54" s="21">
        <f t="shared" si="1"/>
        <v>169653</v>
      </c>
      <c r="Q54" s="21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ht="13.5" customHeight="1" x14ac:dyDescent="0.2">
      <c r="A55" s="1" t="s">
        <v>33</v>
      </c>
      <c r="B55" s="23" t="s">
        <v>34</v>
      </c>
      <c r="C55" s="23"/>
      <c r="D55" s="23"/>
      <c r="E55" s="24"/>
      <c r="F55" s="25">
        <f>IF(SUM(F56:F59)=0,"-",SUM(F56:F59))</f>
        <v>1858506</v>
      </c>
      <c r="G55" s="25"/>
      <c r="H55" s="25" t="str">
        <f>IF(SUM(H56:H59)=0,"-",SUM(H56:H59))</f>
        <v>-</v>
      </c>
      <c r="I55" s="25"/>
      <c r="J55" s="25">
        <f>IF(SUM(J56:J59)=0,"-",SUM(J56:J59))</f>
        <v>2702295</v>
      </c>
      <c r="K55" s="25"/>
      <c r="L55" s="25">
        <f>IF(SUM(L56:L59)=0,"-",SUM(L56:L59))</f>
        <v>2605925</v>
      </c>
      <c r="M55" s="25"/>
      <c r="N55" s="25">
        <f>IF(SUM(N56:N59)=0,"-",SUM(N56:N59))</f>
        <v>19061</v>
      </c>
      <c r="O55" s="25"/>
      <c r="P55" s="25">
        <f t="shared" si="1"/>
        <v>7185787</v>
      </c>
      <c r="Q55" s="25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13.5" customHeight="1" x14ac:dyDescent="0.2">
      <c r="A56" s="1"/>
      <c r="B56" s="1"/>
      <c r="C56" s="1"/>
      <c r="D56" s="26" t="s">
        <v>35</v>
      </c>
      <c r="E56" s="24"/>
      <c r="F56" s="27" t="s">
        <v>17</v>
      </c>
      <c r="G56" s="25"/>
      <c r="H56" s="27" t="s">
        <v>17</v>
      </c>
      <c r="I56" s="25"/>
      <c r="J56" s="27">
        <v>24143</v>
      </c>
      <c r="K56" s="25"/>
      <c r="L56" s="27" t="s">
        <v>17</v>
      </c>
      <c r="M56" s="25"/>
      <c r="N56" s="27">
        <v>5160</v>
      </c>
      <c r="O56" s="25"/>
      <c r="P56" s="25">
        <f t="shared" si="1"/>
        <v>29303</v>
      </c>
      <c r="Q56" s="25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</row>
    <row r="57" spans="1:32" ht="13.5" customHeight="1" x14ac:dyDescent="0.2">
      <c r="A57" s="1"/>
      <c r="B57" s="1"/>
      <c r="C57" s="1"/>
      <c r="D57" s="26" t="s">
        <v>36</v>
      </c>
      <c r="E57" s="24"/>
      <c r="F57" s="27">
        <v>996913</v>
      </c>
      <c r="G57" s="25"/>
      <c r="H57" s="27" t="s">
        <v>17</v>
      </c>
      <c r="I57" s="25"/>
      <c r="J57" s="27">
        <v>738655</v>
      </c>
      <c r="K57" s="25"/>
      <c r="L57" s="27">
        <v>2513825</v>
      </c>
      <c r="M57" s="25"/>
      <c r="N57" s="27" t="s">
        <v>17</v>
      </c>
      <c r="O57" s="25"/>
      <c r="P57" s="25">
        <f t="shared" si="1"/>
        <v>4249393</v>
      </c>
      <c r="Q57" s="25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ht="13.5" customHeight="1" x14ac:dyDescent="0.2">
      <c r="A58" s="1"/>
      <c r="B58" s="1"/>
      <c r="C58" s="1"/>
      <c r="D58" s="26" t="s">
        <v>37</v>
      </c>
      <c r="E58" s="24"/>
      <c r="F58" s="27">
        <v>861593</v>
      </c>
      <c r="G58" s="25"/>
      <c r="H58" s="27" t="s">
        <v>17</v>
      </c>
      <c r="I58" s="25"/>
      <c r="J58" s="27">
        <v>1885643</v>
      </c>
      <c r="K58" s="25"/>
      <c r="L58" s="27">
        <v>92100</v>
      </c>
      <c r="M58" s="25"/>
      <c r="N58" s="27">
        <v>10801</v>
      </c>
      <c r="O58" s="25"/>
      <c r="P58" s="25">
        <f t="shared" si="1"/>
        <v>2850137</v>
      </c>
      <c r="Q58" s="25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</row>
    <row r="59" spans="1:32" ht="13.5" customHeight="1" x14ac:dyDescent="0.2">
      <c r="A59" s="1"/>
      <c r="B59" s="1"/>
      <c r="C59" s="1"/>
      <c r="D59" s="26" t="s">
        <v>38</v>
      </c>
      <c r="E59" s="24"/>
      <c r="F59" s="27" t="s">
        <v>17</v>
      </c>
      <c r="G59" s="25"/>
      <c r="H59" s="27" t="s">
        <v>17</v>
      </c>
      <c r="I59" s="25"/>
      <c r="J59" s="27">
        <v>53854</v>
      </c>
      <c r="K59" s="25"/>
      <c r="L59" s="27" t="s">
        <v>17</v>
      </c>
      <c r="M59" s="25"/>
      <c r="N59" s="27">
        <v>3100</v>
      </c>
      <c r="O59" s="25"/>
      <c r="P59" s="25">
        <f t="shared" si="1"/>
        <v>56954</v>
      </c>
      <c r="Q59" s="25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</row>
    <row r="60" spans="1:32" ht="13.5" customHeight="1" thickBot="1" x14ac:dyDescent="0.25">
      <c r="A60" s="48" t="s">
        <v>39</v>
      </c>
      <c r="B60" s="49" t="s">
        <v>40</v>
      </c>
      <c r="C60" s="49"/>
      <c r="D60" s="49"/>
      <c r="E60" s="50"/>
      <c r="F60" s="51" t="s">
        <v>17</v>
      </c>
      <c r="G60" s="52"/>
      <c r="H60" s="51">
        <v>135064</v>
      </c>
      <c r="I60" s="52"/>
      <c r="J60" s="51">
        <v>4023000</v>
      </c>
      <c r="K60" s="52"/>
      <c r="L60" s="51" t="s">
        <v>17</v>
      </c>
      <c r="M60" s="52"/>
      <c r="N60" s="51" t="s">
        <v>17</v>
      </c>
      <c r="O60" s="52"/>
      <c r="P60" s="52">
        <f>IF(SUM(F60:O60)=0,"-",SUM(F60:O60))</f>
        <v>4158064</v>
      </c>
      <c r="Q60" s="5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</row>
  </sheetData>
  <mergeCells count="38">
    <mergeCell ref="C47:D47"/>
    <mergeCell ref="C48:D48"/>
    <mergeCell ref="C51:D51"/>
    <mergeCell ref="C54:D54"/>
    <mergeCell ref="B55:D55"/>
    <mergeCell ref="B60:D60"/>
    <mergeCell ref="J36:K36"/>
    <mergeCell ref="L36:M36"/>
    <mergeCell ref="N36:O36"/>
    <mergeCell ref="B37:D37"/>
    <mergeCell ref="B38:D38"/>
    <mergeCell ref="C39:D39"/>
    <mergeCell ref="C24:D24"/>
    <mergeCell ref="B25:D25"/>
    <mergeCell ref="B30:D30"/>
    <mergeCell ref="A32:Q32"/>
    <mergeCell ref="A35:E35"/>
    <mergeCell ref="F35:O35"/>
    <mergeCell ref="P35:Q36"/>
    <mergeCell ref="A36:E36"/>
    <mergeCell ref="F36:G36"/>
    <mergeCell ref="H36:I36"/>
    <mergeCell ref="B7:D7"/>
    <mergeCell ref="B8:D8"/>
    <mergeCell ref="C9:D9"/>
    <mergeCell ref="C17:D17"/>
    <mergeCell ref="C18:D18"/>
    <mergeCell ref="C21:D21"/>
    <mergeCell ref="A2:Q2"/>
    <mergeCell ref="A5:E5"/>
    <mergeCell ref="F5:O5"/>
    <mergeCell ref="P5:Q6"/>
    <mergeCell ref="A6:E6"/>
    <mergeCell ref="F6:G6"/>
    <mergeCell ref="H6:I6"/>
    <mergeCell ref="J6:K6"/>
    <mergeCell ref="L6:M6"/>
    <mergeCell ref="N6:O6"/>
  </mergeCells>
  <phoneticPr fontId="3"/>
  <pageMargins left="0.59055118110236227" right="0.78740157480314965" top="0.59055118110236227" bottom="0.59055118110236227" header="0.51181102362204722" footer="0.3149606299212598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2022-11-08T02:57:12Z</dcterms:created>
  <dcterms:modified xsi:type="dcterms:W3CDTF">2022-11-08T02:57:55Z</dcterms:modified>
</cp:coreProperties>
</file>