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3\ＨＰデータ\R3（R2会計）地方教育費調査　Excel（未）\"/>
    </mc:Choice>
  </mc:AlternateContent>
  <bookViews>
    <workbookView xWindow="0" yWindow="0" windowWidth="19160" windowHeight="6920"/>
  </bookViews>
  <sheets>
    <sheet name="9" sheetId="1" r:id="rId1"/>
  </sheets>
  <externalReferences>
    <externalReference r:id="rId2"/>
  </externalReferences>
  <definedNames>
    <definedName name="_Dist_Bin" hidden="1">#REF!</definedName>
    <definedName name="_Dist_Values" hidden="1">#REF!</definedName>
    <definedName name="_Fill" hidden="1">#REF!</definedName>
    <definedName name="_xlnm.Print_Area" localSheetId="0">'9'!$A$1:$L$37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1" l="1"/>
  <c r="K36" i="1"/>
  <c r="C36" i="1"/>
  <c r="B36" i="1" s="1"/>
  <c r="L35" i="1"/>
  <c r="K35" i="1"/>
  <c r="F35" i="1"/>
  <c r="C35" i="1" s="1"/>
  <c r="B35" i="1" s="1"/>
  <c r="L34" i="1"/>
  <c r="K34" i="1"/>
  <c r="J34" i="1"/>
  <c r="F34" i="1"/>
  <c r="E34" i="1"/>
  <c r="D34" i="1"/>
  <c r="C34" i="1" s="1"/>
  <c r="B34" i="1" s="1"/>
  <c r="L33" i="1"/>
  <c r="K33" i="1"/>
  <c r="J33" i="1"/>
  <c r="F33" i="1"/>
  <c r="E33" i="1"/>
  <c r="D33" i="1"/>
  <c r="C33" i="1" s="1"/>
  <c r="B33" i="1" s="1"/>
  <c r="L31" i="1"/>
  <c r="K31" i="1"/>
  <c r="J31" i="1"/>
  <c r="F31" i="1"/>
  <c r="E31" i="1"/>
  <c r="D31" i="1"/>
  <c r="C31" i="1" s="1"/>
  <c r="B31" i="1" s="1"/>
  <c r="L30" i="1"/>
  <c r="K30" i="1"/>
  <c r="J30" i="1"/>
  <c r="F30" i="1"/>
  <c r="E30" i="1"/>
  <c r="D30" i="1"/>
  <c r="C30" i="1" s="1"/>
  <c r="B30" i="1" s="1"/>
  <c r="L29" i="1"/>
  <c r="K29" i="1"/>
  <c r="J29" i="1"/>
  <c r="F29" i="1"/>
  <c r="E29" i="1"/>
  <c r="D29" i="1"/>
  <c r="C29" i="1" s="1"/>
  <c r="B29" i="1" s="1"/>
  <c r="L28" i="1"/>
  <c r="K28" i="1"/>
  <c r="J28" i="1"/>
  <c r="F28" i="1"/>
  <c r="E28" i="1"/>
  <c r="D28" i="1"/>
  <c r="C28" i="1" s="1"/>
  <c r="B28" i="1" s="1"/>
  <c r="L27" i="1"/>
  <c r="K27" i="1"/>
  <c r="J27" i="1"/>
  <c r="F27" i="1"/>
  <c r="E27" i="1"/>
  <c r="D27" i="1"/>
  <c r="C27" i="1" s="1"/>
  <c r="B27" i="1" s="1"/>
  <c r="L25" i="1"/>
  <c r="K25" i="1"/>
  <c r="J25" i="1"/>
  <c r="F25" i="1"/>
  <c r="E25" i="1"/>
  <c r="D25" i="1"/>
  <c r="C25" i="1" s="1"/>
  <c r="B25" i="1" s="1"/>
  <c r="L24" i="1"/>
  <c r="K24" i="1"/>
  <c r="J24" i="1"/>
  <c r="F24" i="1"/>
  <c r="E24" i="1"/>
  <c r="D24" i="1"/>
  <c r="C24" i="1" s="1"/>
  <c r="B24" i="1" s="1"/>
  <c r="L23" i="1"/>
  <c r="K23" i="1"/>
  <c r="J23" i="1"/>
  <c r="F23" i="1"/>
  <c r="E23" i="1"/>
  <c r="D23" i="1"/>
  <c r="C23" i="1" s="1"/>
  <c r="B23" i="1" s="1"/>
  <c r="L22" i="1"/>
  <c r="K22" i="1"/>
  <c r="J22" i="1"/>
  <c r="F22" i="1"/>
  <c r="E22" i="1"/>
  <c r="D22" i="1"/>
  <c r="C22" i="1" s="1"/>
  <c r="B22" i="1" s="1"/>
  <c r="L21" i="1"/>
  <c r="K21" i="1"/>
  <c r="J21" i="1"/>
  <c r="F21" i="1"/>
  <c r="E21" i="1"/>
  <c r="D21" i="1"/>
  <c r="C21" i="1" s="1"/>
  <c r="B21" i="1" s="1"/>
  <c r="L19" i="1"/>
  <c r="K19" i="1"/>
  <c r="J19" i="1"/>
  <c r="F19" i="1"/>
  <c r="E19" i="1"/>
  <c r="D19" i="1"/>
  <c r="C19" i="1" s="1"/>
  <c r="B19" i="1" s="1"/>
  <c r="L18" i="1"/>
  <c r="K18" i="1"/>
  <c r="J18" i="1"/>
  <c r="F18" i="1"/>
  <c r="E18" i="1"/>
  <c r="D18" i="1"/>
  <c r="C18" i="1" s="1"/>
  <c r="B18" i="1" s="1"/>
  <c r="L17" i="1"/>
  <c r="K17" i="1"/>
  <c r="J17" i="1"/>
  <c r="F17" i="1"/>
  <c r="E17" i="1"/>
  <c r="D17" i="1"/>
  <c r="C17" i="1" s="1"/>
  <c r="B17" i="1" s="1"/>
  <c r="L16" i="1"/>
  <c r="K16" i="1"/>
  <c r="J16" i="1"/>
  <c r="F16" i="1"/>
  <c r="E16" i="1"/>
  <c r="D16" i="1"/>
  <c r="C16" i="1" s="1"/>
  <c r="B16" i="1" s="1"/>
  <c r="L15" i="1"/>
  <c r="K15" i="1"/>
  <c r="J15" i="1"/>
  <c r="F15" i="1"/>
  <c r="E15" i="1"/>
  <c r="D15" i="1"/>
  <c r="C15" i="1" s="1"/>
  <c r="B15" i="1" s="1"/>
  <c r="L13" i="1"/>
  <c r="K13" i="1"/>
  <c r="K11" i="1" s="1"/>
  <c r="J13" i="1"/>
  <c r="H13" i="1"/>
  <c r="F13" i="1"/>
  <c r="F11" i="1" s="1"/>
  <c r="E13" i="1"/>
  <c r="C13" i="1" s="1"/>
  <c r="B13" i="1" s="1"/>
  <c r="D13" i="1"/>
  <c r="L11" i="1"/>
  <c r="J11" i="1"/>
  <c r="I11" i="1"/>
  <c r="H11" i="1"/>
  <c r="H7" i="1" s="1"/>
  <c r="G11" i="1"/>
  <c r="D11" i="1"/>
  <c r="L9" i="1"/>
  <c r="L7" i="1" s="1"/>
  <c r="K9" i="1"/>
  <c r="K7" i="1" s="1"/>
  <c r="H9" i="1"/>
  <c r="F9" i="1"/>
  <c r="C9" i="1"/>
  <c r="B9" i="1"/>
  <c r="J7" i="1"/>
  <c r="I7" i="1"/>
  <c r="G7" i="1"/>
  <c r="B11" i="1" l="1"/>
  <c r="F7" i="1"/>
  <c r="E11" i="1"/>
  <c r="D7" i="1"/>
  <c r="E7" i="1" l="1"/>
  <c r="C11" i="1"/>
  <c r="B7" i="1"/>
  <c r="C7" i="1" l="1"/>
</calcChain>
</file>

<file path=xl/sharedStrings.xml><?xml version="1.0" encoding="utf-8"?>
<sst xmlns="http://schemas.openxmlformats.org/spreadsheetml/2006/main" count="108" uniqueCount="41">
  <si>
    <t>地方教育費調査</t>
    <rPh sb="0" eb="2">
      <t>チホウ</t>
    </rPh>
    <rPh sb="2" eb="5">
      <t>キョウイクヒ</t>
    </rPh>
    <rPh sb="5" eb="7">
      <t>チョウサ</t>
    </rPh>
    <phoneticPr fontId="5"/>
  </si>
  <si>
    <t>市町別支出分野別教育費</t>
    <rPh sb="0" eb="2">
      <t>シチョウ</t>
    </rPh>
    <rPh sb="2" eb="3">
      <t>ベツ</t>
    </rPh>
    <rPh sb="3" eb="5">
      <t>シシュツ</t>
    </rPh>
    <rPh sb="5" eb="7">
      <t>ブンヤ</t>
    </rPh>
    <rPh sb="7" eb="8">
      <t>ベツ</t>
    </rPh>
    <rPh sb="8" eb="11">
      <t>キョウイクヒ</t>
    </rPh>
    <phoneticPr fontId="5"/>
  </si>
  <si>
    <t>（単位　千円）</t>
    <rPh sb="1" eb="3">
      <t>タンイ</t>
    </rPh>
    <rPh sb="4" eb="6">
      <t>センエン</t>
    </rPh>
    <phoneticPr fontId="5"/>
  </si>
  <si>
    <t>区分</t>
    <rPh sb="0" eb="2">
      <t>クブン</t>
    </rPh>
    <phoneticPr fontId="5"/>
  </si>
  <si>
    <t>教育費　  　総 　額</t>
    <rPh sb="0" eb="3">
      <t>キョウイクヒ</t>
    </rPh>
    <rPh sb="7" eb="11">
      <t>ソウガク</t>
    </rPh>
    <phoneticPr fontId="5"/>
  </si>
  <si>
    <t>学校教育費</t>
    <rPh sb="0" eb="5">
      <t>ガッコウキョウイクヒ</t>
    </rPh>
    <phoneticPr fontId="5"/>
  </si>
  <si>
    <t>社会教育費</t>
    <rPh sb="0" eb="5">
      <t>シャカイキョウイクヒ</t>
    </rPh>
    <phoneticPr fontId="5"/>
  </si>
  <si>
    <t>教育行政費</t>
    <rPh sb="0" eb="4">
      <t>キョウイクギョウセイ</t>
    </rPh>
    <rPh sb="4" eb="5">
      <t>ヒ</t>
    </rPh>
    <phoneticPr fontId="5"/>
  </si>
  <si>
    <t>計</t>
    <rPh sb="0" eb="1">
      <t>ケイ</t>
    </rPh>
    <phoneticPr fontId="5"/>
  </si>
  <si>
    <t>幼稚園</t>
    <rPh sb="0" eb="3">
      <t>ヨウチエン</t>
    </rPh>
    <phoneticPr fontId="5"/>
  </si>
  <si>
    <t>小学校</t>
    <rPh sb="0" eb="3">
      <t>ショウガッコウ</t>
    </rPh>
    <phoneticPr fontId="5"/>
  </si>
  <si>
    <t>中学校</t>
    <rPh sb="0" eb="3">
      <t>チュウガッコウ</t>
    </rPh>
    <phoneticPr fontId="5"/>
  </si>
  <si>
    <t>特別支援学校</t>
    <rPh sb="0" eb="2">
      <t>トクベツ</t>
    </rPh>
    <rPh sb="2" eb="4">
      <t>シエン</t>
    </rPh>
    <rPh sb="4" eb="6">
      <t>ガッコウ</t>
    </rPh>
    <phoneticPr fontId="5"/>
  </si>
  <si>
    <t>高等学校</t>
    <rPh sb="0" eb="4">
      <t>コウトウガッコウ</t>
    </rPh>
    <phoneticPr fontId="5"/>
  </si>
  <si>
    <t>専修学校</t>
    <rPh sb="0" eb="2">
      <t>センシュウ</t>
    </rPh>
    <rPh sb="2" eb="4">
      <t>ガッコウ</t>
    </rPh>
    <phoneticPr fontId="5"/>
  </si>
  <si>
    <t>認定こども園</t>
    <rPh sb="0" eb="2">
      <t>ニンテイ</t>
    </rPh>
    <rPh sb="5" eb="6">
      <t>エン</t>
    </rPh>
    <phoneticPr fontId="5"/>
  </si>
  <si>
    <t>香川県</t>
    <rPh sb="0" eb="3">
      <t>カガワケン</t>
    </rPh>
    <phoneticPr fontId="5"/>
  </si>
  <si>
    <t>-</t>
    <phoneticPr fontId="5"/>
  </si>
  <si>
    <t>-</t>
  </si>
  <si>
    <t>市町計</t>
    <rPh sb="0" eb="2">
      <t>シチョウ</t>
    </rPh>
    <rPh sb="2" eb="3">
      <t>ケイ</t>
    </rPh>
    <phoneticPr fontId="5"/>
  </si>
  <si>
    <t>県加算額</t>
    <rPh sb="0" eb="4">
      <t>ケンカサンガク</t>
    </rPh>
    <phoneticPr fontId="5"/>
  </si>
  <si>
    <t>高松市</t>
    <rPh sb="0" eb="3">
      <t>タカマツシ</t>
    </rPh>
    <phoneticPr fontId="5"/>
  </si>
  <si>
    <t>丸亀市</t>
    <rPh sb="0" eb="3">
      <t>マルガメシ</t>
    </rPh>
    <phoneticPr fontId="5"/>
  </si>
  <si>
    <t>坂出市</t>
    <rPh sb="0" eb="3">
      <t>サカイデシ</t>
    </rPh>
    <phoneticPr fontId="5"/>
  </si>
  <si>
    <t>善通寺市</t>
    <rPh sb="0" eb="4">
      <t>ゼンツウジシ</t>
    </rPh>
    <phoneticPr fontId="5"/>
  </si>
  <si>
    <t>観音寺市</t>
    <rPh sb="0" eb="3">
      <t>カンオンジ</t>
    </rPh>
    <rPh sb="3" eb="4">
      <t>シ</t>
    </rPh>
    <phoneticPr fontId="5"/>
  </si>
  <si>
    <t>さぬき市</t>
    <rPh sb="3" eb="4">
      <t>シ</t>
    </rPh>
    <phoneticPr fontId="5"/>
  </si>
  <si>
    <t>東かがわ市</t>
    <rPh sb="0" eb="1">
      <t>ヒガシ</t>
    </rPh>
    <rPh sb="4" eb="5">
      <t>シ</t>
    </rPh>
    <phoneticPr fontId="5"/>
  </si>
  <si>
    <t>三豊市</t>
    <rPh sb="0" eb="2">
      <t>ミトヨ</t>
    </rPh>
    <rPh sb="2" eb="3">
      <t>シ</t>
    </rPh>
    <phoneticPr fontId="5"/>
  </si>
  <si>
    <t>土庄町</t>
    <rPh sb="0" eb="3">
      <t>トノショウチョウ</t>
    </rPh>
    <phoneticPr fontId="5"/>
  </si>
  <si>
    <t>小豆島町</t>
    <rPh sb="0" eb="3">
      <t>ショウドシマ</t>
    </rPh>
    <rPh sb="3" eb="4">
      <t>チョウ</t>
    </rPh>
    <phoneticPr fontId="5"/>
  </si>
  <si>
    <t>三木町</t>
    <rPh sb="0" eb="3">
      <t>ミキチョウ</t>
    </rPh>
    <phoneticPr fontId="5"/>
  </si>
  <si>
    <t>直島町</t>
    <rPh sb="0" eb="3">
      <t>ナオシマチョウ</t>
    </rPh>
    <phoneticPr fontId="5"/>
  </si>
  <si>
    <t>宇多津町</t>
    <rPh sb="0" eb="4">
      <t>ウタヅチョウ</t>
    </rPh>
    <phoneticPr fontId="5"/>
  </si>
  <si>
    <t>綾川町</t>
    <rPh sb="0" eb="1">
      <t>アヤ</t>
    </rPh>
    <rPh sb="1" eb="2">
      <t>カワ</t>
    </rPh>
    <rPh sb="2" eb="3">
      <t>チョウ</t>
    </rPh>
    <phoneticPr fontId="5"/>
  </si>
  <si>
    <t>琴平町</t>
    <rPh sb="0" eb="3">
      <t>コトヒラチョウ</t>
    </rPh>
    <phoneticPr fontId="5"/>
  </si>
  <si>
    <t>多度津町</t>
    <rPh sb="0" eb="4">
      <t>タドツチョウ</t>
    </rPh>
    <phoneticPr fontId="5"/>
  </si>
  <si>
    <t>まんのう町</t>
    <rPh sb="4" eb="5">
      <t>チョウ</t>
    </rPh>
    <phoneticPr fontId="5"/>
  </si>
  <si>
    <t>三豊市観音寺市　　　　　　　　　　学校組合</t>
    <rPh sb="0" eb="2">
      <t>ミトヨ</t>
    </rPh>
    <rPh sb="2" eb="3">
      <t>シ</t>
    </rPh>
    <rPh sb="17" eb="21">
      <t>ガッコウクミアイ</t>
    </rPh>
    <phoneticPr fontId="5"/>
  </si>
  <si>
    <t>小豆地区広域　　　　行政事務組合</t>
    <rPh sb="0" eb="4">
      <t>ショウズチク</t>
    </rPh>
    <rPh sb="4" eb="6">
      <t>コウイキ</t>
    </rPh>
    <rPh sb="10" eb="12">
      <t>ギョウセイ</t>
    </rPh>
    <rPh sb="12" eb="14">
      <t>ジム</t>
    </rPh>
    <rPh sb="14" eb="16">
      <t>クミアイ</t>
    </rPh>
    <phoneticPr fontId="5"/>
  </si>
  <si>
    <t>（注）　県加算額とは、県から市町に支払われた委託費及び県が直接執行した教職員の給与費、共済費、退職手当等である。</t>
    <rPh sb="1" eb="2">
      <t>チュウ</t>
    </rPh>
    <rPh sb="4" eb="8">
      <t>ケンカサンガク</t>
    </rPh>
    <rPh sb="11" eb="12">
      <t>ケン</t>
    </rPh>
    <rPh sb="14" eb="15">
      <t>シ</t>
    </rPh>
    <rPh sb="15" eb="16">
      <t>チョウ</t>
    </rPh>
    <rPh sb="17" eb="19">
      <t>シハラ</t>
    </rPh>
    <rPh sb="22" eb="24">
      <t>イタク</t>
    </rPh>
    <rPh sb="24" eb="25">
      <t>ヒ</t>
    </rPh>
    <rPh sb="25" eb="26">
      <t>オヨ</t>
    </rPh>
    <rPh sb="27" eb="28">
      <t>ケン</t>
    </rPh>
    <rPh sb="29" eb="31">
      <t>チョクセツ</t>
    </rPh>
    <rPh sb="31" eb="33">
      <t>シッコウ</t>
    </rPh>
    <rPh sb="35" eb="38">
      <t>キョウショクイン</t>
    </rPh>
    <rPh sb="39" eb="41">
      <t>キュウヨ</t>
    </rPh>
    <rPh sb="41" eb="42">
      <t>ヒ</t>
    </rPh>
    <rPh sb="43" eb="46">
      <t>キョウサイヒ</t>
    </rPh>
    <rPh sb="47" eb="51">
      <t>タイショクテアテ</t>
    </rPh>
    <rPh sb="51" eb="5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</si>
</sst>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14"/>
      <name val="ＭＳ 明朝"/>
      <family val="1"/>
      <charset val="128"/>
    </font>
    <font>
      <sz val="8"/>
      <name val="ＭＳ 明朝"/>
      <family val="1"/>
      <charset val="128"/>
    </font>
    <font>
      <sz val="7.5"/>
      <name val="ＭＳ 明朝"/>
      <family val="1"/>
      <charset val="128"/>
    </font>
    <font>
      <sz val="6"/>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37">
    <xf numFmtId="0" fontId="0" fillId="0" borderId="0" xfId="0">
      <alignment vertical="center"/>
    </xf>
    <xf numFmtId="38" fontId="2" fillId="0" borderId="0" xfId="1" applyFont="1" applyFill="1"/>
    <xf numFmtId="38" fontId="4" fillId="0" borderId="0" xfId="1" applyFont="1" applyFill="1" applyAlignment="1">
      <alignment horizontal="right"/>
    </xf>
    <xf numFmtId="38" fontId="6" fillId="0" borderId="0" xfId="1" applyFont="1" applyFill="1" applyAlignment="1">
      <alignment horizontal="center"/>
    </xf>
    <xf numFmtId="38" fontId="7" fillId="0" borderId="0" xfId="1" applyFont="1" applyFill="1"/>
    <xf numFmtId="38" fontId="7" fillId="0" borderId="0" xfId="1" applyFont="1" applyFill="1" applyAlignment="1">
      <alignment horizontal="right"/>
    </xf>
    <xf numFmtId="38" fontId="7" fillId="0" borderId="1" xfId="1" applyFont="1" applyFill="1" applyBorder="1" applyAlignment="1">
      <alignment horizontal="distributed" vertical="center" justifyLastLine="1"/>
    </xf>
    <xf numFmtId="38" fontId="7" fillId="0" borderId="2" xfId="1" applyFont="1" applyFill="1" applyBorder="1" applyAlignment="1">
      <alignment horizontal="distributed" vertical="center" justifyLastLine="1"/>
    </xf>
    <xf numFmtId="38" fontId="7" fillId="0" borderId="3" xfId="1" applyFont="1" applyFill="1" applyBorder="1" applyAlignment="1">
      <alignment horizontal="distributed" vertical="center" indent="7"/>
    </xf>
    <xf numFmtId="38" fontId="7" fillId="0" borderId="4" xfId="1" applyFont="1" applyFill="1" applyBorder="1" applyAlignment="1">
      <alignment horizontal="distributed" vertical="center" indent="7"/>
    </xf>
    <xf numFmtId="38" fontId="7" fillId="0" borderId="1" xfId="1" applyFont="1" applyFill="1" applyBorder="1" applyAlignment="1">
      <alignment horizontal="distributed" vertical="center" indent="7"/>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5" xfId="1" applyFont="1" applyFill="1" applyBorder="1" applyAlignment="1">
      <alignment horizontal="distributed" vertical="center" justifyLastLine="1"/>
    </xf>
    <xf numFmtId="38" fontId="7" fillId="0" borderId="6" xfId="1" applyFont="1" applyFill="1" applyBorder="1" applyAlignment="1">
      <alignment horizontal="distributed" vertical="center" justifyLastLine="1"/>
    </xf>
    <xf numFmtId="38" fontId="7" fillId="0" borderId="6" xfId="1" applyFont="1" applyFill="1" applyBorder="1" applyAlignment="1">
      <alignment horizontal="distributed" vertical="center" justifyLastLine="1"/>
    </xf>
    <xf numFmtId="38" fontId="8" fillId="0" borderId="6" xfId="1" applyFont="1" applyFill="1" applyBorder="1" applyAlignment="1">
      <alignment horizontal="distributed" vertical="center" wrapText="1" justifyLastLine="1"/>
    </xf>
    <xf numFmtId="38" fontId="7" fillId="0" borderId="6" xfId="1" applyFont="1" applyFill="1" applyBorder="1" applyAlignment="1">
      <alignment horizontal="center" vertical="center" shrinkToFit="1"/>
    </xf>
    <xf numFmtId="38" fontId="7" fillId="0" borderId="6"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0" xfId="1" applyFont="1" applyFill="1" applyAlignment="1">
      <alignment wrapText="1"/>
    </xf>
    <xf numFmtId="38" fontId="7" fillId="0" borderId="8" xfId="1" applyFont="1" applyFill="1" applyBorder="1" applyAlignment="1">
      <alignment horizontal="distributed"/>
    </xf>
    <xf numFmtId="38" fontId="7" fillId="0" borderId="0" xfId="1" applyFont="1" applyFill="1" applyAlignment="1">
      <alignment vertical="top"/>
    </xf>
    <xf numFmtId="38" fontId="7" fillId="0" borderId="9" xfId="1" applyFont="1" applyFill="1" applyBorder="1" applyAlignment="1">
      <alignment horizontal="distributed"/>
    </xf>
    <xf numFmtId="38" fontId="7" fillId="0" borderId="0" xfId="1" applyFont="1" applyFill="1" applyAlignment="1" applyProtection="1">
      <alignment horizontal="right"/>
      <protection locked="0"/>
    </xf>
    <xf numFmtId="38" fontId="7" fillId="0" borderId="9" xfId="1" applyFont="1" applyFill="1" applyBorder="1"/>
    <xf numFmtId="38" fontId="7" fillId="0" borderId="9" xfId="1" applyFont="1" applyFill="1" applyBorder="1" applyAlignment="1">
      <alignment horizontal="distributed" wrapText="1"/>
    </xf>
    <xf numFmtId="38" fontId="7" fillId="0" borderId="0" xfId="1" applyFont="1" applyFill="1" applyBorder="1" applyAlignment="1">
      <alignment horizontal="right"/>
    </xf>
    <xf numFmtId="38" fontId="9" fillId="0" borderId="9" xfId="1" applyFont="1" applyFill="1" applyBorder="1" applyAlignment="1">
      <alignment horizontal="distributed" vertical="center"/>
    </xf>
    <xf numFmtId="38" fontId="7" fillId="0" borderId="0" xfId="1" applyFont="1" applyFill="1" applyAlignment="1">
      <alignment horizontal="right" vertical="center"/>
    </xf>
    <xf numFmtId="38" fontId="7" fillId="0" borderId="0" xfId="1" applyFont="1" applyFill="1" applyBorder="1" applyAlignment="1">
      <alignment horizontal="right" vertical="center"/>
    </xf>
    <xf numFmtId="38" fontId="9" fillId="0" borderId="10" xfId="1" applyFont="1" applyFill="1" applyBorder="1" applyAlignment="1">
      <alignment horizontal="distributed" vertical="center"/>
    </xf>
    <xf numFmtId="38" fontId="7" fillId="0" borderId="11" xfId="1" applyFont="1" applyFill="1" applyBorder="1" applyAlignment="1">
      <alignment horizontal="right" vertical="center"/>
    </xf>
    <xf numFmtId="38" fontId="7" fillId="0" borderId="12" xfId="1" applyFont="1" applyFill="1" applyBorder="1" applyAlignment="1">
      <alignment horizontal="right" vertical="center"/>
    </xf>
    <xf numFmtId="38" fontId="7" fillId="0" borderId="0" xfId="1" applyFont="1" applyFill="1" applyAlignment="1"/>
    <xf numFmtId="38" fontId="7" fillId="0" borderId="0" xfId="1" applyFont="1" applyFill="1" applyAlignment="1">
      <alignment vertical="center"/>
    </xf>
    <xf numFmtId="38" fontId="4" fillId="0" borderId="0" xfId="1" applyFont="1" applyFill="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2113;&#35336;/&#38609;&#65288;&#32113;&#35336;&#12381;&#12398;&#20182;&#65289;/040-&#25945;&#32946;&#32113;&#35336;&#12487;&#12540;&#12479;&#65288;&#25945;&#32946;&#32113;&#35336;&#24180;&#22577;&#65289;/R3/3&#22320;&#26041;&#25945;&#32946;&#36027;&#35519;&#26619;&#65288;&#26410;&#65289;/r3(2)-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チェック"/>
    </sheetNames>
    <sheetDataSet>
      <sheetData sheetId="0"/>
      <sheetData sheetId="1"/>
      <sheetData sheetId="2"/>
      <sheetData sheetId="3"/>
      <sheetData sheetId="4"/>
      <sheetData sheetId="5"/>
      <sheetData sheetId="6"/>
      <sheetData sheetId="7"/>
      <sheetData sheetId="8"/>
      <sheetData sheetId="9"/>
      <sheetData sheetId="10">
        <row r="9">
          <cell r="C9" t="str">
            <v>-</v>
          </cell>
        </row>
        <row r="11">
          <cell r="C11">
            <v>1527421</v>
          </cell>
        </row>
        <row r="12">
          <cell r="C12">
            <v>586020</v>
          </cell>
        </row>
        <row r="13">
          <cell r="C13">
            <v>200050</v>
          </cell>
        </row>
        <row r="14">
          <cell r="C14">
            <v>385193</v>
          </cell>
        </row>
        <row r="15">
          <cell r="C15">
            <v>552859</v>
          </cell>
        </row>
        <row r="17">
          <cell r="C17">
            <v>340901</v>
          </cell>
        </row>
        <row r="18">
          <cell r="C18">
            <v>38051</v>
          </cell>
        </row>
        <row r="19">
          <cell r="C19">
            <v>1039175</v>
          </cell>
        </row>
        <row r="20">
          <cell r="C20" t="str">
            <v>-</v>
          </cell>
        </row>
        <row r="21">
          <cell r="C21">
            <v>112593</v>
          </cell>
        </row>
        <row r="23">
          <cell r="C23">
            <v>251188</v>
          </cell>
        </row>
        <row r="24">
          <cell r="C24" t="str">
            <v>-</v>
          </cell>
        </row>
        <row r="25">
          <cell r="C25">
            <v>95056</v>
          </cell>
        </row>
        <row r="26">
          <cell r="C26" t="str">
            <v>-</v>
          </cell>
        </row>
        <row r="27">
          <cell r="C27">
            <v>65865</v>
          </cell>
        </row>
        <row r="29">
          <cell r="C29">
            <v>183714</v>
          </cell>
        </row>
        <row r="30">
          <cell r="C30">
            <v>72960</v>
          </cell>
        </row>
        <row r="40">
          <cell r="C40" t="str">
            <v>-</v>
          </cell>
        </row>
        <row r="42">
          <cell r="C42">
            <v>1552494</v>
          </cell>
        </row>
        <row r="43">
          <cell r="C43">
            <v>765983</v>
          </cell>
        </row>
        <row r="44">
          <cell r="C44">
            <v>272349</v>
          </cell>
        </row>
        <row r="45">
          <cell r="C45" t="str">
            <v>-</v>
          </cell>
        </row>
        <row r="46">
          <cell r="C46" t="str">
            <v>-</v>
          </cell>
        </row>
        <row r="48">
          <cell r="C48">
            <v>165087</v>
          </cell>
        </row>
        <row r="49">
          <cell r="C49">
            <v>549160</v>
          </cell>
        </row>
        <row r="50">
          <cell r="C50" t="str">
            <v>-</v>
          </cell>
        </row>
        <row r="51">
          <cell r="C51">
            <v>410144</v>
          </cell>
        </row>
        <row r="52">
          <cell r="C52" t="str">
            <v>-</v>
          </cell>
        </row>
        <row r="54">
          <cell r="C54" t="str">
            <v>-</v>
          </cell>
        </row>
        <row r="55">
          <cell r="C55">
            <v>94584</v>
          </cell>
        </row>
        <row r="56">
          <cell r="C56" t="str">
            <v>-</v>
          </cell>
        </row>
        <row r="57">
          <cell r="C57">
            <v>284428</v>
          </cell>
        </row>
        <row r="58">
          <cell r="C58" t="str">
            <v>-</v>
          </cell>
        </row>
        <row r="60">
          <cell r="C60" t="str">
            <v>-</v>
          </cell>
        </row>
        <row r="61">
          <cell r="C61">
            <v>495350</v>
          </cell>
        </row>
      </sheetData>
      <sheetData sheetId="11">
        <row r="9">
          <cell r="D9">
            <v>29928447</v>
          </cell>
        </row>
        <row r="11">
          <cell r="D11">
            <v>7246807</v>
          </cell>
        </row>
        <row r="12">
          <cell r="D12">
            <v>2701237</v>
          </cell>
        </row>
        <row r="13">
          <cell r="D13">
            <v>860580</v>
          </cell>
        </row>
        <row r="14">
          <cell r="D14">
            <v>579297</v>
          </cell>
        </row>
        <row r="15">
          <cell r="D15">
            <v>1669606</v>
          </cell>
        </row>
        <row r="17">
          <cell r="D17">
            <v>995041</v>
          </cell>
        </row>
        <row r="18">
          <cell r="D18">
            <v>628442</v>
          </cell>
        </row>
        <row r="19">
          <cell r="D19">
            <v>2266809</v>
          </cell>
        </row>
        <row r="20">
          <cell r="D20">
            <v>399589</v>
          </cell>
        </row>
        <row r="21">
          <cell r="D21">
            <v>293101</v>
          </cell>
        </row>
        <row r="23">
          <cell r="D23">
            <v>457198</v>
          </cell>
        </row>
        <row r="24">
          <cell r="D24">
            <v>74182</v>
          </cell>
        </row>
        <row r="25">
          <cell r="D25">
            <v>330615</v>
          </cell>
        </row>
        <row r="26">
          <cell r="D26">
            <v>718513</v>
          </cell>
        </row>
        <row r="27">
          <cell r="D27">
            <v>237016</v>
          </cell>
        </row>
        <row r="29">
          <cell r="D29">
            <v>407356</v>
          </cell>
        </row>
        <row r="30">
          <cell r="D30">
            <v>373293</v>
          </cell>
        </row>
        <row r="40">
          <cell r="D40">
            <v>235988</v>
          </cell>
        </row>
        <row r="44">
          <cell r="D44">
            <v>18137227</v>
          </cell>
        </row>
        <row r="46">
          <cell r="D46">
            <v>3476015</v>
          </cell>
        </row>
        <row r="47">
          <cell r="D47">
            <v>1136288</v>
          </cell>
        </row>
        <row r="48">
          <cell r="D48">
            <v>462755</v>
          </cell>
        </row>
        <row r="49">
          <cell r="D49">
            <v>291192</v>
          </cell>
        </row>
        <row r="50">
          <cell r="D50">
            <v>587482</v>
          </cell>
        </row>
        <row r="52">
          <cell r="D52">
            <v>563873</v>
          </cell>
        </row>
        <row r="53">
          <cell r="D53">
            <v>664622</v>
          </cell>
        </row>
        <row r="54">
          <cell r="D54">
            <v>950722</v>
          </cell>
        </row>
        <row r="55">
          <cell r="D55">
            <v>163074</v>
          </cell>
        </row>
        <row r="56">
          <cell r="D56">
            <v>157460</v>
          </cell>
        </row>
        <row r="58">
          <cell r="D58">
            <v>188122</v>
          </cell>
        </row>
        <row r="59">
          <cell r="D59">
            <v>44945</v>
          </cell>
        </row>
        <row r="60">
          <cell r="D60">
            <v>190856</v>
          </cell>
        </row>
        <row r="61">
          <cell r="D61">
            <v>261291</v>
          </cell>
        </row>
        <row r="62">
          <cell r="D62">
            <v>504677</v>
          </cell>
        </row>
        <row r="64">
          <cell r="D64">
            <v>239471</v>
          </cell>
        </row>
        <row r="65">
          <cell r="D65">
            <v>282523</v>
          </cell>
        </row>
        <row r="66">
          <cell r="D66">
            <v>172149</v>
          </cell>
        </row>
      </sheetData>
      <sheetData sheetId="12">
        <row r="9">
          <cell r="C9">
            <v>2317702</v>
          </cell>
        </row>
        <row r="13">
          <cell r="C13" t="str">
            <v>-</v>
          </cell>
        </row>
        <row r="15">
          <cell r="C15">
            <v>2877945</v>
          </cell>
        </row>
        <row r="16">
          <cell r="C16">
            <v>1339457</v>
          </cell>
        </row>
        <row r="17">
          <cell r="C17">
            <v>577238</v>
          </cell>
        </row>
        <row r="18">
          <cell r="C18">
            <v>543805</v>
          </cell>
        </row>
        <row r="19">
          <cell r="C19">
            <v>1635439</v>
          </cell>
        </row>
        <row r="21">
          <cell r="C21">
            <v>429823</v>
          </cell>
        </row>
        <row r="22">
          <cell r="C22">
            <v>591487</v>
          </cell>
        </row>
        <row r="23">
          <cell r="C23">
            <v>1119779</v>
          </cell>
        </row>
        <row r="24">
          <cell r="C24">
            <v>265373</v>
          </cell>
        </row>
        <row r="25">
          <cell r="C25">
            <v>273760</v>
          </cell>
        </row>
        <row r="27">
          <cell r="C27">
            <v>253476</v>
          </cell>
        </row>
        <row r="28">
          <cell r="C28">
            <v>17751</v>
          </cell>
        </row>
        <row r="29">
          <cell r="C29">
            <v>157892</v>
          </cell>
        </row>
        <row r="30">
          <cell r="C30">
            <v>601520</v>
          </cell>
        </row>
        <row r="31">
          <cell r="C31">
            <v>144166</v>
          </cell>
        </row>
        <row r="33">
          <cell r="C33">
            <v>249228</v>
          </cell>
        </row>
        <row r="34">
          <cell r="C34">
            <v>631547</v>
          </cell>
        </row>
        <row r="35">
          <cell r="C35">
            <v>2108</v>
          </cell>
        </row>
        <row r="36">
          <cell r="C36">
            <v>9853</v>
          </cell>
        </row>
      </sheetData>
      <sheetData sheetId="13">
        <row r="9">
          <cell r="C9">
            <v>3083717</v>
          </cell>
        </row>
        <row r="13">
          <cell r="C13" t="str">
            <v>-</v>
          </cell>
        </row>
        <row r="15">
          <cell r="C15">
            <v>2580152</v>
          </cell>
        </row>
        <row r="16">
          <cell r="C16">
            <v>676333</v>
          </cell>
        </row>
        <row r="17">
          <cell r="C17">
            <v>257539</v>
          </cell>
        </row>
        <row r="18">
          <cell r="C18">
            <v>221686</v>
          </cell>
        </row>
        <row r="19">
          <cell r="C19">
            <v>192486</v>
          </cell>
        </row>
        <row r="21">
          <cell r="C21">
            <v>319137</v>
          </cell>
        </row>
        <row r="22">
          <cell r="C22">
            <v>176101</v>
          </cell>
        </row>
        <row r="23">
          <cell r="C23">
            <v>244083</v>
          </cell>
        </row>
        <row r="24">
          <cell r="C24">
            <v>125802</v>
          </cell>
        </row>
        <row r="25">
          <cell r="C25">
            <v>196584</v>
          </cell>
        </row>
        <row r="27">
          <cell r="C27">
            <v>167313</v>
          </cell>
        </row>
        <row r="28">
          <cell r="C28">
            <v>53550</v>
          </cell>
        </row>
        <row r="29">
          <cell r="C29">
            <v>107044</v>
          </cell>
        </row>
        <row r="30">
          <cell r="C30">
            <v>183118</v>
          </cell>
        </row>
        <row r="31">
          <cell r="C31">
            <v>66077</v>
          </cell>
        </row>
        <row r="33">
          <cell r="C33">
            <v>123635</v>
          </cell>
        </row>
        <row r="34">
          <cell r="C34">
            <v>317655</v>
          </cell>
        </row>
        <row r="35">
          <cell r="C35">
            <v>10494</v>
          </cell>
        </row>
        <row r="36">
          <cell r="C36">
            <v>69</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zoomScale="115" zoomScaleNormal="100" zoomScaleSheetLayoutView="115" workbookViewId="0"/>
  </sheetViews>
  <sheetFormatPr defaultColWidth="8.25" defaultRowHeight="12.75" customHeight="1" x14ac:dyDescent="0.15"/>
  <cols>
    <col min="1" max="1" width="8.58203125" style="4" customWidth="1"/>
    <col min="2" max="3" width="8.33203125" style="4" customWidth="1"/>
    <col min="4" max="4" width="6.75" style="4" customWidth="1"/>
    <col min="5" max="6" width="7.58203125" style="4" customWidth="1"/>
    <col min="7" max="7" width="8.5" style="4" customWidth="1"/>
    <col min="8" max="8" width="7.58203125" style="4" customWidth="1"/>
    <col min="9" max="9" width="6.1640625" style="4" customWidth="1"/>
    <col min="10" max="10" width="7" style="4" customWidth="1"/>
    <col min="11" max="11" width="8" style="4" customWidth="1"/>
    <col min="12" max="12" width="7.08203125" style="4" customWidth="1"/>
    <col min="13" max="16384" width="8.25" style="4"/>
  </cols>
  <sheetData>
    <row r="1" spans="1:13" s="1" customFormat="1" ht="17.25" customHeight="1" x14ac:dyDescent="0.2">
      <c r="L1" s="2" t="s">
        <v>0</v>
      </c>
    </row>
    <row r="2" spans="1:13" ht="34.5" customHeight="1" x14ac:dyDescent="0.25">
      <c r="A2" s="3" t="s">
        <v>1</v>
      </c>
      <c r="B2" s="3"/>
      <c r="C2" s="3"/>
      <c r="D2" s="3"/>
      <c r="E2" s="3"/>
      <c r="F2" s="3"/>
      <c r="G2" s="3"/>
      <c r="H2" s="3"/>
      <c r="I2" s="3"/>
      <c r="J2" s="3"/>
      <c r="K2" s="3"/>
      <c r="L2" s="3"/>
    </row>
    <row r="3" spans="1:13" ht="20.25" customHeight="1" x14ac:dyDescent="0.15"/>
    <row r="4" spans="1:13" ht="20.25" customHeight="1" thickBot="1" x14ac:dyDescent="0.2">
      <c r="L4" s="5" t="s">
        <v>2</v>
      </c>
    </row>
    <row r="5" spans="1:13" ht="19.5" customHeight="1" x14ac:dyDescent="0.15">
      <c r="A5" s="6" t="s">
        <v>3</v>
      </c>
      <c r="B5" s="7" t="s">
        <v>4</v>
      </c>
      <c r="C5" s="8" t="s">
        <v>5</v>
      </c>
      <c r="D5" s="9"/>
      <c r="E5" s="9"/>
      <c r="F5" s="9"/>
      <c r="G5" s="9"/>
      <c r="H5" s="9"/>
      <c r="I5" s="9"/>
      <c r="J5" s="10"/>
      <c r="K5" s="11" t="s">
        <v>6</v>
      </c>
      <c r="L5" s="12" t="s">
        <v>7</v>
      </c>
    </row>
    <row r="6" spans="1:13" ht="32.25" customHeight="1" x14ac:dyDescent="0.15">
      <c r="A6" s="13"/>
      <c r="B6" s="14"/>
      <c r="C6" s="15" t="s">
        <v>8</v>
      </c>
      <c r="D6" s="15" t="s">
        <v>9</v>
      </c>
      <c r="E6" s="15" t="s">
        <v>10</v>
      </c>
      <c r="F6" s="15" t="s">
        <v>11</v>
      </c>
      <c r="G6" s="16" t="s">
        <v>12</v>
      </c>
      <c r="H6" s="15" t="s">
        <v>13</v>
      </c>
      <c r="I6" s="15" t="s">
        <v>14</v>
      </c>
      <c r="J6" s="17" t="s">
        <v>15</v>
      </c>
      <c r="K6" s="18"/>
      <c r="L6" s="19"/>
      <c r="M6" s="20"/>
    </row>
    <row r="7" spans="1:13" ht="21" customHeight="1" x14ac:dyDescent="0.15">
      <c r="A7" s="21" t="s">
        <v>8</v>
      </c>
      <c r="B7" s="5">
        <f>SUM(B9:B11)</f>
        <v>146762812</v>
      </c>
      <c r="C7" s="5">
        <f>SUM(C9:C11)</f>
        <v>123620888</v>
      </c>
      <c r="D7" s="5">
        <f>SUM(D9:D11)</f>
        <v>5451046</v>
      </c>
      <c r="E7" s="5">
        <f t="shared" ref="E7:K7" si="0">SUM(E9:E11)</f>
        <v>50167129</v>
      </c>
      <c r="F7" s="5">
        <f t="shared" si="0"/>
        <v>28710732</v>
      </c>
      <c r="G7" s="5">
        <f t="shared" si="0"/>
        <v>8873376</v>
      </c>
      <c r="H7" s="5">
        <f>SUM(H9:H11)</f>
        <v>25622781</v>
      </c>
      <c r="I7" s="5">
        <f t="shared" si="0"/>
        <v>206245</v>
      </c>
      <c r="J7" s="5">
        <f>SUM(J9:J11)</f>
        <v>4589579</v>
      </c>
      <c r="K7" s="5">
        <f t="shared" si="0"/>
        <v>14039349</v>
      </c>
      <c r="L7" s="5">
        <f>SUM(L9:L11)</f>
        <v>9102575</v>
      </c>
      <c r="M7" s="22"/>
    </row>
    <row r="8" spans="1:13" ht="15" customHeight="1" x14ac:dyDescent="0.15">
      <c r="A8" s="23"/>
      <c r="B8" s="5"/>
      <c r="C8" s="5"/>
      <c r="D8" s="5"/>
      <c r="E8" s="5"/>
      <c r="F8" s="5"/>
      <c r="G8" s="5"/>
      <c r="H8" s="5"/>
      <c r="I8" s="5"/>
      <c r="J8" s="5"/>
      <c r="K8" s="5"/>
      <c r="L8" s="5"/>
    </row>
    <row r="9" spans="1:13" ht="18" customHeight="1" x14ac:dyDescent="0.15">
      <c r="A9" s="23" t="s">
        <v>16</v>
      </c>
      <c r="B9" s="5">
        <f>IF(SUM(C9,K9:L9)=0,"-",SUM(C9,K9:L9))</f>
        <v>38250449</v>
      </c>
      <c r="C9" s="5">
        <f>IF(SUM(D9:J9)=0,"-",SUM(D9:J9))</f>
        <v>32849030</v>
      </c>
      <c r="D9" s="5" t="s">
        <v>17</v>
      </c>
      <c r="E9" s="5" t="s">
        <v>17</v>
      </c>
      <c r="F9" s="5">
        <f>'[1]11'!D40</f>
        <v>235988</v>
      </c>
      <c r="G9" s="24">
        <v>8873376</v>
      </c>
      <c r="H9" s="24">
        <f>22560351+766007+207063</f>
        <v>23533421</v>
      </c>
      <c r="I9" s="24">
        <v>206245</v>
      </c>
      <c r="J9" s="24" t="s">
        <v>18</v>
      </c>
      <c r="K9" s="5">
        <f>'[1]12'!C9</f>
        <v>2317702</v>
      </c>
      <c r="L9" s="5">
        <f>'[1]13'!C9</f>
        <v>3083717</v>
      </c>
    </row>
    <row r="10" spans="1:13" ht="15" customHeight="1" x14ac:dyDescent="0.15">
      <c r="A10" s="23"/>
      <c r="B10" s="5"/>
      <c r="C10" s="5"/>
      <c r="D10" s="5"/>
      <c r="E10" s="5"/>
      <c r="F10" s="5"/>
      <c r="G10" s="5"/>
      <c r="H10" s="5"/>
      <c r="I10" s="5"/>
      <c r="J10" s="5"/>
      <c r="K10" s="5"/>
      <c r="L10" s="5"/>
    </row>
    <row r="11" spans="1:13" ht="18" customHeight="1" x14ac:dyDescent="0.15">
      <c r="A11" s="23" t="s">
        <v>19</v>
      </c>
      <c r="B11" s="5">
        <f>IF(SUM(B13:B36)=0,"-",SUM(B13:B36))</f>
        <v>108512363</v>
      </c>
      <c r="C11" s="5">
        <f>IF(SUM(D11:J11)=0,"-",SUM(D11:J11))</f>
        <v>90771858</v>
      </c>
      <c r="D11" s="5">
        <f>IF(SUM(D13:D36)=0,"-",SUM(D13:D36))</f>
        <v>5451046</v>
      </c>
      <c r="E11" s="5">
        <f>IF(SUM(E13:E36)=0,"-",SUM(E13:E36))</f>
        <v>50167129</v>
      </c>
      <c r="F11" s="5">
        <f t="shared" ref="F11:L11" si="1">IF(SUM(F13:F36)=0,"-",SUM(F13:F36))</f>
        <v>28474744</v>
      </c>
      <c r="G11" s="5" t="str">
        <f t="shared" si="1"/>
        <v>-</v>
      </c>
      <c r="H11" s="5">
        <f>IF(SUM(H13:H36)=0,"-",SUM(H13:H36))</f>
        <v>2089360</v>
      </c>
      <c r="I11" s="5" t="str">
        <f t="shared" si="1"/>
        <v>-</v>
      </c>
      <c r="J11" s="5">
        <f t="shared" si="1"/>
        <v>4589579</v>
      </c>
      <c r="K11" s="5">
        <f t="shared" si="1"/>
        <v>11721647</v>
      </c>
      <c r="L11" s="5">
        <f t="shared" si="1"/>
        <v>6018858</v>
      </c>
    </row>
    <row r="12" spans="1:13" ht="15" customHeight="1" x14ac:dyDescent="0.15">
      <c r="A12" s="23"/>
      <c r="B12" s="5"/>
      <c r="C12" s="5"/>
      <c r="D12" s="5"/>
      <c r="E12" s="5"/>
      <c r="F12" s="5"/>
      <c r="G12" s="5"/>
      <c r="H12" s="5"/>
      <c r="I12" s="5"/>
      <c r="J12" s="5"/>
      <c r="K12" s="5"/>
      <c r="L12" s="5"/>
    </row>
    <row r="13" spans="1:13" ht="18" customHeight="1" x14ac:dyDescent="0.15">
      <c r="A13" s="23" t="s">
        <v>20</v>
      </c>
      <c r="B13" s="5">
        <f>IF(SUM(C13,K13:L13)=0,"-",SUM(C13,K13:L13))</f>
        <v>48142071</v>
      </c>
      <c r="C13" s="5">
        <f>IF(SUM(D13:J13)=0,"-",SUM(D13:J13))</f>
        <v>48142071</v>
      </c>
      <c r="D13" s="5" t="str">
        <f>'[1]10'!C9</f>
        <v>-</v>
      </c>
      <c r="E13" s="5">
        <f>'[1]11'!D9</f>
        <v>29928447</v>
      </c>
      <c r="F13" s="5">
        <f>'[1]11'!D44</f>
        <v>18137227</v>
      </c>
      <c r="G13" s="5" t="s">
        <v>17</v>
      </c>
      <c r="H13" s="5">
        <f>76277+120</f>
        <v>76397</v>
      </c>
      <c r="I13" s="5" t="s">
        <v>17</v>
      </c>
      <c r="J13" s="5" t="str">
        <f>'[1]10'!C40</f>
        <v>-</v>
      </c>
      <c r="K13" s="5" t="str">
        <f>'[1]12'!$C$13</f>
        <v>-</v>
      </c>
      <c r="L13" s="5" t="str">
        <f>'[1]13'!$C$13</f>
        <v>-</v>
      </c>
    </row>
    <row r="14" spans="1:13" ht="15" customHeight="1" x14ac:dyDescent="0.15">
      <c r="A14" s="25"/>
      <c r="B14" s="5"/>
      <c r="C14" s="5"/>
      <c r="D14" s="5"/>
      <c r="E14" s="5"/>
      <c r="F14" s="5"/>
      <c r="G14" s="5"/>
      <c r="H14" s="5"/>
      <c r="I14" s="5"/>
      <c r="J14" s="5"/>
      <c r="K14" s="5"/>
      <c r="L14" s="5"/>
    </row>
    <row r="15" spans="1:13" ht="18" customHeight="1" x14ac:dyDescent="0.15">
      <c r="A15" s="26" t="s">
        <v>21</v>
      </c>
      <c r="B15" s="5">
        <f>IF(SUM(C15,K15:L15)=0,"-",SUM(C15,K15:L15))</f>
        <v>21273797</v>
      </c>
      <c r="C15" s="5">
        <f>IF(SUM(D15:J15)=0,"-",SUM(D15:J15))</f>
        <v>15815700</v>
      </c>
      <c r="D15" s="5">
        <f>'[1]10'!C11</f>
        <v>1527421</v>
      </c>
      <c r="E15" s="5">
        <f>'[1]11'!D11</f>
        <v>7246807</v>
      </c>
      <c r="F15" s="5">
        <f>'[1]11'!D46</f>
        <v>3476015</v>
      </c>
      <c r="G15" s="5" t="s">
        <v>17</v>
      </c>
      <c r="H15" s="24">
        <v>2012963</v>
      </c>
      <c r="I15" s="5" t="s">
        <v>17</v>
      </c>
      <c r="J15" s="5">
        <f>'[1]10'!C42</f>
        <v>1552494</v>
      </c>
      <c r="K15" s="5">
        <f>'[1]12'!C15</f>
        <v>2877945</v>
      </c>
      <c r="L15" s="5">
        <f>'[1]13'!C15</f>
        <v>2580152</v>
      </c>
    </row>
    <row r="16" spans="1:13" ht="18" customHeight="1" x14ac:dyDescent="0.15">
      <c r="A16" s="26" t="s">
        <v>22</v>
      </c>
      <c r="B16" s="5">
        <f>IF(SUM(C16,K16:L16)=0,"-",SUM(C16,K16:L16))</f>
        <v>7205318</v>
      </c>
      <c r="C16" s="5">
        <f>IF(SUM(D16:J16)=0,"-",SUM(D16:J16))</f>
        <v>5189528</v>
      </c>
      <c r="D16" s="5">
        <f>'[1]10'!C12</f>
        <v>586020</v>
      </c>
      <c r="E16" s="5">
        <f>'[1]11'!D12</f>
        <v>2701237</v>
      </c>
      <c r="F16" s="5">
        <f>'[1]11'!D47</f>
        <v>1136288</v>
      </c>
      <c r="G16" s="5" t="s">
        <v>17</v>
      </c>
      <c r="H16" s="5" t="s">
        <v>17</v>
      </c>
      <c r="I16" s="5" t="s">
        <v>17</v>
      </c>
      <c r="J16" s="5">
        <f>'[1]10'!C43</f>
        <v>765983</v>
      </c>
      <c r="K16" s="5">
        <f>'[1]12'!C16</f>
        <v>1339457</v>
      </c>
      <c r="L16" s="5">
        <f>'[1]13'!C16</f>
        <v>676333</v>
      </c>
    </row>
    <row r="17" spans="1:12" ht="18" customHeight="1" x14ac:dyDescent="0.15">
      <c r="A17" s="26" t="s">
        <v>23</v>
      </c>
      <c r="B17" s="5">
        <f>IF(SUM(C17,K17:L17)=0,"-",SUM(C17,K17:L17))</f>
        <v>2630511</v>
      </c>
      <c r="C17" s="5">
        <f>IF(SUM(D17:J17)=0,"-",SUM(D17:J17))</f>
        <v>1795734</v>
      </c>
      <c r="D17" s="5">
        <f>'[1]10'!C13</f>
        <v>200050</v>
      </c>
      <c r="E17" s="5">
        <f>'[1]11'!D13</f>
        <v>860580</v>
      </c>
      <c r="F17" s="5">
        <f>'[1]11'!D48</f>
        <v>462755</v>
      </c>
      <c r="G17" s="5" t="s">
        <v>17</v>
      </c>
      <c r="H17" s="5" t="s">
        <v>17</v>
      </c>
      <c r="I17" s="5" t="s">
        <v>17</v>
      </c>
      <c r="J17" s="5">
        <f>'[1]10'!C44</f>
        <v>272349</v>
      </c>
      <c r="K17" s="5">
        <f>'[1]12'!C17</f>
        <v>577238</v>
      </c>
      <c r="L17" s="5">
        <f>'[1]13'!C17</f>
        <v>257539</v>
      </c>
    </row>
    <row r="18" spans="1:12" ht="18" customHeight="1" x14ac:dyDescent="0.15">
      <c r="A18" s="26" t="s">
        <v>24</v>
      </c>
      <c r="B18" s="5">
        <f>IF(SUM(C18,K18:L18)=0,"-",SUM(C18,K18:L18))</f>
        <v>2021173</v>
      </c>
      <c r="C18" s="5">
        <f t="shared" ref="C18:C19" si="2">IF(SUM(D18:J18)=0,"-",SUM(D18:J18))</f>
        <v>1255682</v>
      </c>
      <c r="D18" s="5">
        <f>'[1]10'!C14</f>
        <v>385193</v>
      </c>
      <c r="E18" s="5">
        <f>'[1]11'!D14</f>
        <v>579297</v>
      </c>
      <c r="F18" s="5">
        <f>'[1]11'!D49</f>
        <v>291192</v>
      </c>
      <c r="G18" s="5" t="s">
        <v>17</v>
      </c>
      <c r="H18" s="5" t="s">
        <v>17</v>
      </c>
      <c r="I18" s="5" t="s">
        <v>17</v>
      </c>
      <c r="J18" s="5" t="str">
        <f>'[1]10'!C45</f>
        <v>-</v>
      </c>
      <c r="K18" s="5">
        <f>'[1]12'!C18</f>
        <v>543805</v>
      </c>
      <c r="L18" s="5">
        <f>'[1]13'!C18</f>
        <v>221686</v>
      </c>
    </row>
    <row r="19" spans="1:12" ht="18" customHeight="1" x14ac:dyDescent="0.15">
      <c r="A19" s="26" t="s">
        <v>25</v>
      </c>
      <c r="B19" s="5">
        <f>IF(SUM(C19,K19:L19)=0,"-",SUM(C19,K19:L19))</f>
        <v>4637872</v>
      </c>
      <c r="C19" s="5">
        <f t="shared" si="2"/>
        <v>2809947</v>
      </c>
      <c r="D19" s="5">
        <f>'[1]10'!C15</f>
        <v>552859</v>
      </c>
      <c r="E19" s="5">
        <f>'[1]11'!D15</f>
        <v>1669606</v>
      </c>
      <c r="F19" s="5">
        <f>'[1]11'!D50</f>
        <v>587482</v>
      </c>
      <c r="G19" s="5" t="s">
        <v>17</v>
      </c>
      <c r="H19" s="5" t="s">
        <v>17</v>
      </c>
      <c r="I19" s="5" t="s">
        <v>17</v>
      </c>
      <c r="J19" s="5" t="str">
        <f>'[1]10'!C46</f>
        <v>-</v>
      </c>
      <c r="K19" s="5">
        <f>'[1]12'!C19</f>
        <v>1635439</v>
      </c>
      <c r="L19" s="5">
        <f>'[1]13'!C19</f>
        <v>192486</v>
      </c>
    </row>
    <row r="20" spans="1:12" ht="15" customHeight="1" x14ac:dyDescent="0.15">
      <c r="A20" s="26"/>
      <c r="B20" s="5"/>
      <c r="C20" s="5"/>
      <c r="D20" s="5"/>
      <c r="E20" s="5"/>
      <c r="F20" s="5"/>
      <c r="G20" s="5"/>
      <c r="H20" s="5"/>
      <c r="I20" s="5"/>
      <c r="J20" s="5"/>
      <c r="K20" s="5"/>
      <c r="L20" s="5"/>
    </row>
    <row r="21" spans="1:12" ht="18" customHeight="1" x14ac:dyDescent="0.15">
      <c r="A21" s="26" t="s">
        <v>26</v>
      </c>
      <c r="B21" s="5">
        <f>IF(SUM(C21,K21:L21)=0,"-",SUM(C21,K21:L21))</f>
        <v>2813862</v>
      </c>
      <c r="C21" s="5">
        <f t="shared" ref="C21:C25" si="3">IF(SUM(D21:J21)=0,"-",SUM(D21:J21))</f>
        <v>2064902</v>
      </c>
      <c r="D21" s="5">
        <f>'[1]10'!C17</f>
        <v>340901</v>
      </c>
      <c r="E21" s="5">
        <f>'[1]11'!D17</f>
        <v>995041</v>
      </c>
      <c r="F21" s="5">
        <f>'[1]11'!D52</f>
        <v>563873</v>
      </c>
      <c r="G21" s="5" t="s">
        <v>17</v>
      </c>
      <c r="H21" s="5" t="s">
        <v>17</v>
      </c>
      <c r="I21" s="5" t="s">
        <v>17</v>
      </c>
      <c r="J21" s="5">
        <f>'[1]10'!C48</f>
        <v>165087</v>
      </c>
      <c r="K21" s="5">
        <f>'[1]12'!C21</f>
        <v>429823</v>
      </c>
      <c r="L21" s="5">
        <f>'[1]13'!C21</f>
        <v>319137</v>
      </c>
    </row>
    <row r="22" spans="1:12" ht="18" customHeight="1" x14ac:dyDescent="0.15">
      <c r="A22" s="26" t="s">
        <v>27</v>
      </c>
      <c r="B22" s="5">
        <f>IF(SUM(C22,K22:L22)=0,"-",SUM(C22,K22:L22))</f>
        <v>2647863</v>
      </c>
      <c r="C22" s="5">
        <f t="shared" si="3"/>
        <v>1880275</v>
      </c>
      <c r="D22" s="5">
        <f>'[1]10'!C18</f>
        <v>38051</v>
      </c>
      <c r="E22" s="5">
        <f>'[1]11'!D18</f>
        <v>628442</v>
      </c>
      <c r="F22" s="5">
        <f>'[1]11'!D53</f>
        <v>664622</v>
      </c>
      <c r="G22" s="5" t="s">
        <v>17</v>
      </c>
      <c r="H22" s="5" t="s">
        <v>17</v>
      </c>
      <c r="I22" s="5" t="s">
        <v>17</v>
      </c>
      <c r="J22" s="5">
        <f>'[1]10'!C49</f>
        <v>549160</v>
      </c>
      <c r="K22" s="5">
        <f>'[1]12'!C22</f>
        <v>591487</v>
      </c>
      <c r="L22" s="5">
        <f>'[1]13'!C22</f>
        <v>176101</v>
      </c>
    </row>
    <row r="23" spans="1:12" ht="18" customHeight="1" x14ac:dyDescent="0.15">
      <c r="A23" s="26" t="s">
        <v>28</v>
      </c>
      <c r="B23" s="5">
        <f>IF(SUM(C23,K23:L23)=0,"-",SUM(C23,K23:L23))</f>
        <v>5620568</v>
      </c>
      <c r="C23" s="5">
        <f t="shared" si="3"/>
        <v>4256706</v>
      </c>
      <c r="D23" s="5">
        <f>'[1]10'!C19</f>
        <v>1039175</v>
      </c>
      <c r="E23" s="5">
        <f>'[1]11'!D19</f>
        <v>2266809</v>
      </c>
      <c r="F23" s="5">
        <f>'[1]11'!D54</f>
        <v>950722</v>
      </c>
      <c r="G23" s="5" t="s">
        <v>17</v>
      </c>
      <c r="H23" s="5" t="s">
        <v>17</v>
      </c>
      <c r="I23" s="5" t="s">
        <v>17</v>
      </c>
      <c r="J23" s="5" t="str">
        <f>'[1]10'!C50</f>
        <v>-</v>
      </c>
      <c r="K23" s="5">
        <f>'[1]12'!C23</f>
        <v>1119779</v>
      </c>
      <c r="L23" s="5">
        <f>'[1]13'!C23</f>
        <v>244083</v>
      </c>
    </row>
    <row r="24" spans="1:12" ht="18" customHeight="1" x14ac:dyDescent="0.15">
      <c r="A24" s="26" t="s">
        <v>29</v>
      </c>
      <c r="B24" s="5">
        <f>IF(SUM(C24,K24:L24)=0,"-",SUM(C24,K24:L24))</f>
        <v>1363982</v>
      </c>
      <c r="C24" s="5">
        <f t="shared" si="3"/>
        <v>972807</v>
      </c>
      <c r="D24" s="5" t="str">
        <f>'[1]10'!C20</f>
        <v>-</v>
      </c>
      <c r="E24" s="5">
        <f>'[1]11'!D20</f>
        <v>399589</v>
      </c>
      <c r="F24" s="5">
        <f>'[1]11'!D55</f>
        <v>163074</v>
      </c>
      <c r="G24" s="5" t="s">
        <v>17</v>
      </c>
      <c r="H24" s="5" t="s">
        <v>17</v>
      </c>
      <c r="I24" s="5" t="s">
        <v>17</v>
      </c>
      <c r="J24" s="5">
        <f>'[1]10'!C51</f>
        <v>410144</v>
      </c>
      <c r="K24" s="5">
        <f>'[1]12'!C24</f>
        <v>265373</v>
      </c>
      <c r="L24" s="5">
        <f>'[1]13'!C24</f>
        <v>125802</v>
      </c>
    </row>
    <row r="25" spans="1:12" ht="18" customHeight="1" x14ac:dyDescent="0.15">
      <c r="A25" s="26" t="s">
        <v>30</v>
      </c>
      <c r="B25" s="5">
        <f>IF(SUM(C25,K25:L25)=0,"-",SUM(C25,K25:L25))</f>
        <v>1033498</v>
      </c>
      <c r="C25" s="5">
        <f t="shared" si="3"/>
        <v>563154</v>
      </c>
      <c r="D25" s="5">
        <f>'[1]10'!C21</f>
        <v>112593</v>
      </c>
      <c r="E25" s="5">
        <f>'[1]11'!D21</f>
        <v>293101</v>
      </c>
      <c r="F25" s="5">
        <f>'[1]11'!D56</f>
        <v>157460</v>
      </c>
      <c r="G25" s="5" t="s">
        <v>17</v>
      </c>
      <c r="H25" s="5" t="s">
        <v>17</v>
      </c>
      <c r="I25" s="5" t="s">
        <v>17</v>
      </c>
      <c r="J25" s="5" t="str">
        <f>'[1]10'!C52</f>
        <v>-</v>
      </c>
      <c r="K25" s="5">
        <f>'[1]12'!C25</f>
        <v>273760</v>
      </c>
      <c r="L25" s="5">
        <f>'[1]13'!C25</f>
        <v>196584</v>
      </c>
    </row>
    <row r="26" spans="1:12" ht="15" customHeight="1" x14ac:dyDescent="0.15">
      <c r="A26" s="26"/>
      <c r="B26" s="5"/>
      <c r="C26" s="5"/>
      <c r="D26" s="5"/>
      <c r="E26" s="5"/>
      <c r="F26" s="5"/>
      <c r="G26" s="5"/>
      <c r="H26" s="5"/>
      <c r="I26" s="5"/>
      <c r="J26" s="5"/>
      <c r="K26" s="5"/>
      <c r="L26" s="5"/>
    </row>
    <row r="27" spans="1:12" ht="18" customHeight="1" x14ac:dyDescent="0.15">
      <c r="A27" s="26" t="s">
        <v>31</v>
      </c>
      <c r="B27" s="5">
        <f>IF(SUM(C27,K27:L27)=0,"-",SUM(C27,K27:L27))</f>
        <v>1317297</v>
      </c>
      <c r="C27" s="5">
        <f t="shared" ref="C27:C31" si="4">IF(SUM(D27:J27)=0,"-",SUM(D27:J27))</f>
        <v>896508</v>
      </c>
      <c r="D27" s="5">
        <f>'[1]10'!C23</f>
        <v>251188</v>
      </c>
      <c r="E27" s="5">
        <f>'[1]11'!D23</f>
        <v>457198</v>
      </c>
      <c r="F27" s="5">
        <f>'[1]11'!D58</f>
        <v>188122</v>
      </c>
      <c r="G27" s="5" t="s">
        <v>17</v>
      </c>
      <c r="H27" s="5" t="s">
        <v>17</v>
      </c>
      <c r="I27" s="5" t="s">
        <v>17</v>
      </c>
      <c r="J27" s="5" t="str">
        <f>'[1]10'!C54</f>
        <v>-</v>
      </c>
      <c r="K27" s="5">
        <f>'[1]12'!C27</f>
        <v>253476</v>
      </c>
      <c r="L27" s="5">
        <f>'[1]13'!C27</f>
        <v>167313</v>
      </c>
    </row>
    <row r="28" spans="1:12" ht="18" customHeight="1" x14ac:dyDescent="0.15">
      <c r="A28" s="26" t="s">
        <v>32</v>
      </c>
      <c r="B28" s="5">
        <f>IF(SUM(C28,K28:L28)=0,"-",SUM(C28,K28:L28))</f>
        <v>285012</v>
      </c>
      <c r="C28" s="5">
        <f t="shared" si="4"/>
        <v>213711</v>
      </c>
      <c r="D28" s="5" t="str">
        <f>'[1]10'!C24</f>
        <v>-</v>
      </c>
      <c r="E28" s="5">
        <f>'[1]11'!D24</f>
        <v>74182</v>
      </c>
      <c r="F28" s="5">
        <f>'[1]11'!D59</f>
        <v>44945</v>
      </c>
      <c r="G28" s="5" t="s">
        <v>17</v>
      </c>
      <c r="H28" s="5" t="s">
        <v>17</v>
      </c>
      <c r="I28" s="5" t="s">
        <v>17</v>
      </c>
      <c r="J28" s="5">
        <f>'[1]10'!C55</f>
        <v>94584</v>
      </c>
      <c r="K28" s="5">
        <f>'[1]12'!C28</f>
        <v>17751</v>
      </c>
      <c r="L28" s="5">
        <f>'[1]13'!C28</f>
        <v>53550</v>
      </c>
    </row>
    <row r="29" spans="1:12" ht="18" customHeight="1" x14ac:dyDescent="0.15">
      <c r="A29" s="26" t="s">
        <v>33</v>
      </c>
      <c r="B29" s="5">
        <f>IF(SUM(C29,K29:L29)=0,"-",SUM(C29,K29:L29))</f>
        <v>881463</v>
      </c>
      <c r="C29" s="5">
        <f t="shared" si="4"/>
        <v>616527</v>
      </c>
      <c r="D29" s="5">
        <f>'[1]10'!C25</f>
        <v>95056</v>
      </c>
      <c r="E29" s="5">
        <f>'[1]11'!D25</f>
        <v>330615</v>
      </c>
      <c r="F29" s="5">
        <f>'[1]11'!D60</f>
        <v>190856</v>
      </c>
      <c r="G29" s="5" t="s">
        <v>17</v>
      </c>
      <c r="H29" s="5" t="s">
        <v>17</v>
      </c>
      <c r="I29" s="5" t="s">
        <v>17</v>
      </c>
      <c r="J29" s="5" t="str">
        <f>'[1]10'!C56</f>
        <v>-</v>
      </c>
      <c r="K29" s="5">
        <f>'[1]12'!C29</f>
        <v>157892</v>
      </c>
      <c r="L29" s="5">
        <f>'[1]13'!C29</f>
        <v>107044</v>
      </c>
    </row>
    <row r="30" spans="1:12" ht="18" customHeight="1" x14ac:dyDescent="0.15">
      <c r="A30" s="26" t="s">
        <v>34</v>
      </c>
      <c r="B30" s="5">
        <f>IF(SUM(C30,K30:L30)=0,"-",SUM(C30,K30:L30))</f>
        <v>2048870</v>
      </c>
      <c r="C30" s="5">
        <f t="shared" si="4"/>
        <v>1264232</v>
      </c>
      <c r="D30" s="5" t="str">
        <f>'[1]10'!C26</f>
        <v>-</v>
      </c>
      <c r="E30" s="5">
        <f>'[1]11'!D26</f>
        <v>718513</v>
      </c>
      <c r="F30" s="5">
        <f>'[1]11'!D61</f>
        <v>261291</v>
      </c>
      <c r="G30" s="5" t="s">
        <v>17</v>
      </c>
      <c r="H30" s="5" t="s">
        <v>17</v>
      </c>
      <c r="I30" s="5" t="s">
        <v>17</v>
      </c>
      <c r="J30" s="5">
        <f>'[1]10'!C57</f>
        <v>284428</v>
      </c>
      <c r="K30" s="5">
        <f>'[1]12'!C30</f>
        <v>601520</v>
      </c>
      <c r="L30" s="5">
        <f>'[1]13'!C30</f>
        <v>183118</v>
      </c>
    </row>
    <row r="31" spans="1:12" ht="18" customHeight="1" x14ac:dyDescent="0.15">
      <c r="A31" s="26" t="s">
        <v>35</v>
      </c>
      <c r="B31" s="5">
        <f>IF(SUM(C31,K31:L31)=0,"-",SUM(C31,K31:L31))</f>
        <v>1017801</v>
      </c>
      <c r="C31" s="27">
        <f t="shared" si="4"/>
        <v>807558</v>
      </c>
      <c r="D31" s="5">
        <f>'[1]10'!C27</f>
        <v>65865</v>
      </c>
      <c r="E31" s="5">
        <f>'[1]11'!D27</f>
        <v>237016</v>
      </c>
      <c r="F31" s="27">
        <f>'[1]11'!D62</f>
        <v>504677</v>
      </c>
      <c r="G31" s="5" t="s">
        <v>17</v>
      </c>
      <c r="H31" s="5" t="s">
        <v>17</v>
      </c>
      <c r="I31" s="5" t="s">
        <v>17</v>
      </c>
      <c r="J31" s="5" t="str">
        <f>'[1]10'!C58</f>
        <v>-</v>
      </c>
      <c r="K31" s="5">
        <f>'[1]12'!C31</f>
        <v>144166</v>
      </c>
      <c r="L31" s="5">
        <f>'[1]13'!C31</f>
        <v>66077</v>
      </c>
    </row>
    <row r="32" spans="1:12" ht="15" customHeight="1" x14ac:dyDescent="0.15">
      <c r="A32" s="26"/>
      <c r="B32" s="5"/>
      <c r="C32" s="5"/>
      <c r="D32" s="5"/>
      <c r="E32" s="5"/>
      <c r="F32" s="5"/>
      <c r="G32" s="5"/>
      <c r="H32" s="5"/>
      <c r="I32" s="5"/>
      <c r="J32" s="5"/>
      <c r="K32" s="5"/>
      <c r="L32" s="5"/>
    </row>
    <row r="33" spans="1:12" ht="18" customHeight="1" x14ac:dyDescent="0.15">
      <c r="A33" s="26" t="s">
        <v>36</v>
      </c>
      <c r="B33" s="5">
        <f>IF(SUM(C33,K33:L33)=0,"-",SUM(C33,K33:L33))</f>
        <v>1203404</v>
      </c>
      <c r="C33" s="27">
        <f t="shared" ref="C33:C35" si="5">IF(SUM(D33:J33)=0,"-",SUM(D33:J33))</f>
        <v>830541</v>
      </c>
      <c r="D33" s="5">
        <f>'[1]10'!C29</f>
        <v>183714</v>
      </c>
      <c r="E33" s="5">
        <f>'[1]11'!D29</f>
        <v>407356</v>
      </c>
      <c r="F33" s="27">
        <f>'[1]11'!D64</f>
        <v>239471</v>
      </c>
      <c r="G33" s="5" t="s">
        <v>17</v>
      </c>
      <c r="H33" s="5" t="s">
        <v>17</v>
      </c>
      <c r="I33" s="5" t="s">
        <v>17</v>
      </c>
      <c r="J33" s="5" t="str">
        <f>'[1]10'!C60</f>
        <v>-</v>
      </c>
      <c r="K33" s="5">
        <f>'[1]12'!C33</f>
        <v>249228</v>
      </c>
      <c r="L33" s="5">
        <f>'[1]13'!C33</f>
        <v>123635</v>
      </c>
    </row>
    <row r="34" spans="1:12" ht="18" customHeight="1" x14ac:dyDescent="0.15">
      <c r="A34" s="26" t="s">
        <v>37</v>
      </c>
      <c r="B34" s="5">
        <f>IF(SUM(C34,K34:L34)=0,"-",SUM(C34,K34:L34))</f>
        <v>2173328</v>
      </c>
      <c r="C34" s="5">
        <f t="shared" si="5"/>
        <v>1224126</v>
      </c>
      <c r="D34" s="5">
        <f>'[1]10'!C30</f>
        <v>72960</v>
      </c>
      <c r="E34" s="5">
        <f>'[1]11'!D30</f>
        <v>373293</v>
      </c>
      <c r="F34" s="5">
        <f>'[1]11'!D65</f>
        <v>282523</v>
      </c>
      <c r="G34" s="5" t="s">
        <v>17</v>
      </c>
      <c r="H34" s="5" t="s">
        <v>17</v>
      </c>
      <c r="I34" s="5" t="s">
        <v>17</v>
      </c>
      <c r="J34" s="5">
        <f>'[1]10'!C61</f>
        <v>495350</v>
      </c>
      <c r="K34" s="5">
        <f>'[1]12'!C34</f>
        <v>631547</v>
      </c>
      <c r="L34" s="5">
        <f>'[1]13'!C34</f>
        <v>317655</v>
      </c>
    </row>
    <row r="35" spans="1:12" ht="27" customHeight="1" x14ac:dyDescent="0.15">
      <c r="A35" s="28" t="s">
        <v>38</v>
      </c>
      <c r="B35" s="29">
        <f>IF(SUM(C35,K35:L35)=0,"-",SUM(C35,K35:L35))</f>
        <v>184751</v>
      </c>
      <c r="C35" s="30">
        <f t="shared" si="5"/>
        <v>172149</v>
      </c>
      <c r="D35" s="29" t="s">
        <v>17</v>
      </c>
      <c r="E35" s="29" t="s">
        <v>17</v>
      </c>
      <c r="F35" s="30">
        <f>'[1]11'!D66</f>
        <v>172149</v>
      </c>
      <c r="G35" s="29" t="s">
        <v>17</v>
      </c>
      <c r="H35" s="29" t="s">
        <v>17</v>
      </c>
      <c r="I35" s="29" t="s">
        <v>17</v>
      </c>
      <c r="J35" s="29" t="s">
        <v>18</v>
      </c>
      <c r="K35" s="29">
        <f>'[1]12'!C35</f>
        <v>2108</v>
      </c>
      <c r="L35" s="29">
        <f>'[1]13'!C35</f>
        <v>10494</v>
      </c>
    </row>
    <row r="36" spans="1:12" s="34" customFormat="1" ht="27.75" customHeight="1" thickBot="1" x14ac:dyDescent="0.2">
      <c r="A36" s="31" t="s">
        <v>39</v>
      </c>
      <c r="B36" s="32">
        <f>IF(SUM(C36,K36:L36)=0,"-",SUM(C36,K36:L36))</f>
        <v>9922</v>
      </c>
      <c r="C36" s="33" t="str">
        <f>IF(SUM(D36:J36)=0,"-",SUM(D36:J36))</f>
        <v>-</v>
      </c>
      <c r="D36" s="33" t="s">
        <v>17</v>
      </c>
      <c r="E36" s="33" t="s">
        <v>17</v>
      </c>
      <c r="F36" s="33" t="s">
        <v>17</v>
      </c>
      <c r="G36" s="33" t="s">
        <v>17</v>
      </c>
      <c r="H36" s="33" t="s">
        <v>17</v>
      </c>
      <c r="I36" s="33" t="s">
        <v>17</v>
      </c>
      <c r="J36" s="33" t="s">
        <v>18</v>
      </c>
      <c r="K36" s="33">
        <f>'[1]12'!C36</f>
        <v>9853</v>
      </c>
      <c r="L36" s="33">
        <f>'[1]13'!C36</f>
        <v>69</v>
      </c>
    </row>
    <row r="37" spans="1:12" s="35" customFormat="1" ht="14.25" customHeight="1" x14ac:dyDescent="0.15">
      <c r="A37" s="4" t="s">
        <v>40</v>
      </c>
      <c r="B37" s="4"/>
      <c r="C37" s="4"/>
      <c r="D37" s="4"/>
      <c r="E37" s="4"/>
      <c r="F37" s="4"/>
      <c r="G37" s="4"/>
      <c r="H37" s="4"/>
      <c r="I37" s="4"/>
      <c r="J37" s="4"/>
      <c r="K37" s="4"/>
      <c r="L37" s="4"/>
    </row>
    <row r="38" spans="1:12" ht="14.25" customHeight="1" x14ac:dyDescent="0.2">
      <c r="B38" s="36"/>
      <c r="C38" s="36"/>
      <c r="D38" s="36"/>
      <c r="E38" s="36"/>
      <c r="F38" s="36"/>
      <c r="G38" s="36"/>
      <c r="H38" s="36"/>
      <c r="I38" s="36"/>
      <c r="J38" s="36"/>
      <c r="K38" s="36"/>
      <c r="L38" s="36"/>
    </row>
  </sheetData>
  <mergeCells count="6">
    <mergeCell ref="A2:L2"/>
    <mergeCell ref="A5:A6"/>
    <mergeCell ref="B5:B6"/>
    <mergeCell ref="C5:J5"/>
    <mergeCell ref="K5:K6"/>
    <mergeCell ref="L5:L6"/>
  </mergeCells>
  <phoneticPr fontId="3"/>
  <pageMargins left="0.62992125984251968" right="0.39370078740157483" top="0.78740157480314965" bottom="0.59055118110236227" header="0.51181102362204722" footer="0.31496062992125984"/>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2022-11-08T04:12:40Z</dcterms:created>
  <dcterms:modified xsi:type="dcterms:W3CDTF">2022-11-08T04:13:10Z</dcterms:modified>
</cp:coreProperties>
</file>