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0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'10'!$A$1:$O$62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E7" i="1"/>
  <c r="F7" i="1"/>
  <c r="G7" i="1"/>
  <c r="H7" i="1"/>
  <c r="I7" i="1"/>
  <c r="J7" i="1"/>
  <c r="K7" i="1"/>
  <c r="L7" i="1"/>
  <c r="M7" i="1"/>
  <c r="C9" i="1"/>
  <c r="C7" i="1" s="1"/>
  <c r="N7" i="1" s="1"/>
  <c r="C11" i="1"/>
  <c r="N11" i="1"/>
  <c r="C12" i="1"/>
  <c r="N12" i="1"/>
  <c r="C13" i="1"/>
  <c r="N13" i="1"/>
  <c r="C14" i="1"/>
  <c r="N14" i="1"/>
  <c r="C15" i="1"/>
  <c r="N15" i="1"/>
  <c r="C17" i="1"/>
  <c r="N17" i="1"/>
  <c r="C18" i="1"/>
  <c r="N18" i="1"/>
  <c r="C19" i="1"/>
  <c r="N19" i="1"/>
  <c r="C20" i="1"/>
  <c r="C21" i="1"/>
  <c r="N21" i="1" s="1"/>
  <c r="C23" i="1"/>
  <c r="N23" i="1" s="1"/>
  <c r="C24" i="1"/>
  <c r="C25" i="1"/>
  <c r="N25" i="1"/>
  <c r="C26" i="1"/>
  <c r="C27" i="1"/>
  <c r="N27" i="1" s="1"/>
  <c r="C29" i="1"/>
  <c r="N29" i="1" s="1"/>
  <c r="C30" i="1"/>
  <c r="N30" i="1" s="1"/>
  <c r="B38" i="1"/>
  <c r="D38" i="1"/>
  <c r="E38" i="1"/>
  <c r="F38" i="1"/>
  <c r="G38" i="1"/>
  <c r="H38" i="1"/>
  <c r="I38" i="1"/>
  <c r="J38" i="1"/>
  <c r="K38" i="1"/>
  <c r="L38" i="1"/>
  <c r="M38" i="1"/>
  <c r="C40" i="1"/>
  <c r="C38" i="1" s="1"/>
  <c r="N38" i="1" s="1"/>
  <c r="C42" i="1"/>
  <c r="N42" i="1" s="1"/>
  <c r="C43" i="1"/>
  <c r="N43" i="1"/>
  <c r="C44" i="1"/>
  <c r="N44" i="1" s="1"/>
  <c r="C45" i="1"/>
  <c r="C46" i="1"/>
  <c r="C48" i="1"/>
  <c r="N48" i="1" s="1"/>
  <c r="C49" i="1"/>
  <c r="N49" i="1"/>
  <c r="C50" i="1"/>
  <c r="C51" i="1"/>
  <c r="N51" i="1"/>
  <c r="C52" i="1"/>
  <c r="C54" i="1"/>
  <c r="C55" i="1"/>
  <c r="N55" i="1"/>
  <c r="C56" i="1"/>
  <c r="C57" i="1"/>
  <c r="N57" i="1" s="1"/>
  <c r="C58" i="1"/>
  <c r="C60" i="1"/>
  <c r="C61" i="1"/>
  <c r="N61" i="1" s="1"/>
</calcChain>
</file>

<file path=xl/sharedStrings.xml><?xml version="1.0" encoding="utf-8"?>
<sst xmlns="http://schemas.openxmlformats.org/spreadsheetml/2006/main" count="262" uniqueCount="43">
  <si>
    <t>-</t>
    <phoneticPr fontId="4"/>
  </si>
  <si>
    <t>まんのう町</t>
    <rPh sb="4" eb="5">
      <t>チョウ</t>
    </rPh>
    <phoneticPr fontId="4"/>
  </si>
  <si>
    <t>多度津町</t>
    <rPh sb="0" eb="4">
      <t>タドツチョウ</t>
    </rPh>
    <phoneticPr fontId="4"/>
  </si>
  <si>
    <t>琴平町</t>
    <rPh sb="0" eb="3">
      <t>コトヒラチョウ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</si>
  <si>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</si>
  <si>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宇多津町</t>
    <rPh sb="0" eb="4">
      <t>ウタヅチョウ</t>
    </rPh>
    <phoneticPr fontId="4"/>
  </si>
  <si>
    <t>直島町</t>
    <rPh sb="0" eb="3">
      <t>ナオシマチョウ</t>
    </rPh>
    <phoneticPr fontId="4"/>
  </si>
  <si>
    <t>三木町</t>
    <rPh sb="0" eb="3">
      <t>ミキチョウ</t>
    </rPh>
    <phoneticPr fontId="4"/>
  </si>
  <si>
    <t>小豆島町</t>
    <rPh sb="0" eb="3">
      <t>ショウドシマ</t>
    </rPh>
    <rPh sb="3" eb="4">
      <t>チョウ</t>
    </rPh>
    <phoneticPr fontId="4"/>
  </si>
  <si>
    <t>土庄町</t>
    <rPh sb="0" eb="3">
      <t>トノショウチョウ</t>
    </rPh>
    <phoneticPr fontId="4"/>
  </si>
  <si>
    <t>三豊市</t>
    <rPh sb="0" eb="2">
      <t>ミトヨ</t>
    </rPh>
    <rPh sb="2" eb="3">
      <t>シ</t>
    </rPh>
    <phoneticPr fontId="4"/>
  </si>
  <si>
    <t>東かがわ市</t>
    <rPh sb="0" eb="1">
      <t>ヒガシ</t>
    </rPh>
    <rPh sb="4" eb="5">
      <t>シ</t>
    </rPh>
    <phoneticPr fontId="4"/>
  </si>
  <si>
    <t>さぬき市</t>
    <rPh sb="3" eb="4">
      <t>シ</t>
    </rPh>
    <phoneticPr fontId="4"/>
  </si>
  <si>
    <t>観音寺市</t>
    <rPh sb="0" eb="3">
      <t>カンオンジ</t>
    </rPh>
    <rPh sb="3" eb="4">
      <t>シ</t>
    </rPh>
    <phoneticPr fontId="4"/>
  </si>
  <si>
    <t>善通寺市</t>
    <rPh sb="0" eb="4">
      <t>ゼンツウジシ</t>
    </rPh>
    <phoneticPr fontId="4"/>
  </si>
  <si>
    <t>坂出市</t>
    <rPh sb="0" eb="3">
      <t>サカイデシ</t>
    </rPh>
    <phoneticPr fontId="4"/>
  </si>
  <si>
    <t>丸亀市</t>
    <rPh sb="0" eb="3">
      <t>マルガメシ</t>
    </rPh>
    <phoneticPr fontId="4"/>
  </si>
  <si>
    <t>高松市</t>
    <rPh sb="0" eb="3">
      <t>タカマツシ</t>
    </rPh>
    <phoneticPr fontId="4"/>
  </si>
  <si>
    <t>…</t>
    <phoneticPr fontId="4"/>
  </si>
  <si>
    <t>県加算</t>
    <rPh sb="0" eb="1">
      <t>ケン</t>
    </rPh>
    <rPh sb="1" eb="3">
      <t>カサン</t>
    </rPh>
    <phoneticPr fontId="4"/>
  </si>
  <si>
    <t>計</t>
    <rPh sb="0" eb="1">
      <t>ケイ</t>
    </rPh>
    <phoneticPr fontId="4"/>
  </si>
  <si>
    <t>うち土地・建築費</t>
    <rPh sb="2" eb="4">
      <t>トチ</t>
    </rPh>
    <rPh sb="5" eb="8">
      <t>ケンチクヒ</t>
    </rPh>
    <phoneticPr fontId="4"/>
  </si>
  <si>
    <t>うち人件費</t>
    <rPh sb="2" eb="5">
      <t>ジンケンヒ</t>
    </rPh>
    <phoneticPr fontId="4"/>
  </si>
  <si>
    <t>債務償還費</t>
    <rPh sb="0" eb="4">
      <t>サイムショウカン</t>
    </rPh>
    <rPh sb="4" eb="5">
      <t>ヒ</t>
    </rPh>
    <phoneticPr fontId="4"/>
  </si>
  <si>
    <t>資本的支出</t>
    <rPh sb="0" eb="3">
      <t>シホンテキ</t>
    </rPh>
    <rPh sb="3" eb="5">
      <t>シシュツ</t>
    </rPh>
    <phoneticPr fontId="4"/>
  </si>
  <si>
    <t>消費的支出</t>
    <rPh sb="0" eb="3">
      <t>ショウヒテキ</t>
    </rPh>
    <rPh sb="3" eb="5">
      <t>シシュツ</t>
    </rPh>
    <phoneticPr fontId="4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</si>
  <si>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4"/>
  </si>
  <si>
    <t>地方債</t>
    <rPh sb="0" eb="3">
      <t>チホウサイ</t>
    </rPh>
    <phoneticPr fontId="4"/>
  </si>
  <si>
    <t>市町支出金</t>
    <rPh sb="0" eb="1">
      <t>シ</t>
    </rPh>
    <rPh sb="1" eb="2">
      <t>マチ</t>
    </rPh>
    <rPh sb="2" eb="5">
      <t>シシュツキン</t>
    </rPh>
    <phoneticPr fontId="4"/>
  </si>
  <si>
    <t>県支出金</t>
    <rPh sb="0" eb="4">
      <t>ケンシシュツキン</t>
    </rPh>
    <phoneticPr fontId="4"/>
  </si>
  <si>
    <t>国庫補助金</t>
    <rPh sb="0" eb="2">
      <t>コッコ</t>
    </rPh>
    <rPh sb="2" eb="5">
      <t>ホジョキン</t>
    </rPh>
    <phoneticPr fontId="4"/>
  </si>
  <si>
    <t>園児１人当たり公費（円）</t>
    <rPh sb="0" eb="2">
      <t>エンジ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</si>
  <si>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</si>
  <si>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 xml:space="preserve">  財源内訳</t>
    <rPh sb="2" eb="4">
      <t>ザイゲン</t>
    </rPh>
    <rPh sb="4" eb="6">
      <t>ウチワケ</t>
    </rPh>
    <phoneticPr fontId="4"/>
  </si>
  <si>
    <t>教育費総額</t>
    <rPh sb="0" eb="3">
      <t>キョウイクヒ</t>
    </rPh>
    <rPh sb="3" eb="5">
      <t>ソウガク</t>
    </rPh>
    <phoneticPr fontId="4"/>
  </si>
  <si>
    <t>園児数</t>
    <rPh sb="0" eb="2">
      <t>エンジ</t>
    </rPh>
    <rPh sb="2" eb="3">
      <t>スウ</t>
    </rPh>
    <phoneticPr fontId="4"/>
  </si>
  <si>
    <t>区　分</t>
    <rPh sb="0" eb="3">
      <t>クブン</t>
    </rPh>
    <phoneticPr fontId="4"/>
  </si>
  <si>
    <t>（単位　千円）</t>
    <rPh sb="1" eb="3">
      <t>タンイ</t>
    </rPh>
    <rPh sb="4" eb="6">
      <t>センエン</t>
    </rPh>
    <phoneticPr fontId="4"/>
  </si>
  <si>
    <t>認定こども園教育費</t>
    <rPh sb="6" eb="9">
      <t>キョウイクヒ</t>
    </rPh>
    <phoneticPr fontId="4"/>
  </si>
  <si>
    <t>市町別幼保連携型</t>
    <rPh sb="0" eb="2">
      <t>シチョウ</t>
    </rPh>
    <rPh sb="2" eb="3">
      <t>ベツ</t>
    </rPh>
    <rPh sb="3" eb="5">
      <t>ヨウホ</t>
    </rPh>
    <rPh sb="5" eb="7">
      <t>レンケイ</t>
    </rPh>
    <rPh sb="7" eb="8">
      <t>ガタ</t>
    </rPh>
    <phoneticPr fontId="4"/>
  </si>
  <si>
    <t>-</t>
  </si>
  <si>
    <t>市町別幼稚園教育費</t>
    <rPh sb="0" eb="2">
      <t>シチョウ</t>
    </rPh>
    <rPh sb="2" eb="3">
      <t>ベツ</t>
    </rPh>
    <rPh sb="3" eb="5">
      <t>ヨウチ</t>
    </rPh>
    <phoneticPr fontId="4"/>
  </si>
  <si>
    <t>地方教育費調査</t>
    <rPh sb="0" eb="2">
      <t>チホウ</t>
    </rPh>
    <rPh sb="2" eb="5">
      <t>キョウイクヒ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</si>
</sst>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2" fillId="0" borderId="0" xfId="1" applyFont="1" applyFill="1"/>
    <xf numFmtId="38" fontId="2" fillId="0" borderId="0" xfId="1" applyFont="1" applyFill="1" applyBorder="1" applyAlignment="1">
      <alignment horizontal="right"/>
    </xf>
    <xf numFmtId="38" fontId="2" fillId="0" borderId="1" xfId="1" applyFont="1" applyFill="1" applyBorder="1" applyAlignment="1">
      <alignment horizontal="right"/>
    </xf>
    <xf numFmtId="38" fontId="2" fillId="0" borderId="1" xfId="1" applyFont="1" applyFill="1" applyBorder="1" applyAlignment="1" applyProtection="1">
      <alignment horizontal="right"/>
      <protection locked="0"/>
    </xf>
    <xf numFmtId="38" fontId="2" fillId="0" borderId="2" xfId="1" applyFont="1" applyFill="1" applyBorder="1" applyAlignment="1">
      <alignment horizontal="distributed" wrapText="1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3" xfId="1" applyFont="1" applyFill="1" applyBorder="1" applyAlignment="1">
      <alignment horizontal="distributed" wrapText="1"/>
    </xf>
    <xf numFmtId="38" fontId="2" fillId="0" borderId="0" xfId="1" applyFont="1" applyFill="1" applyBorder="1"/>
    <xf numFmtId="38" fontId="2" fillId="0" borderId="0" xfId="1" applyFont="1" applyFill="1" applyAlignment="1">
      <alignment horizontal="right"/>
    </xf>
    <xf numFmtId="38" fontId="2" fillId="0" borderId="3" xfId="1" applyFont="1" applyFill="1" applyBorder="1" applyAlignment="1">
      <alignment horizontal="distributed"/>
    </xf>
    <xf numFmtId="38" fontId="2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38" fontId="2" fillId="0" borderId="7" xfId="1" applyFont="1" applyFill="1" applyBorder="1"/>
    <xf numFmtId="38" fontId="2" fillId="0" borderId="5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distributed" vertical="center" justifyLastLine="1"/>
    </xf>
    <xf numFmtId="38" fontId="8" fillId="0" borderId="0" xfId="1" applyFont="1" applyFill="1" applyAlignment="1">
      <alignment horizontal="left"/>
    </xf>
    <xf numFmtId="38" fontId="8" fillId="0" borderId="0" xfId="1" applyFont="1" applyFill="1" applyAlignment="1">
      <alignment horizontal="right"/>
    </xf>
    <xf numFmtId="38" fontId="9" fillId="0" borderId="0" xfId="1" applyFont="1" applyFill="1" applyBorder="1"/>
    <xf numFmtId="38" fontId="9" fillId="0" borderId="0" xfId="1" applyFont="1" applyFill="1" applyBorder="1" applyAlignment="1">
      <alignment horizontal="right"/>
    </xf>
    <xf numFmtId="38" fontId="9" fillId="0" borderId="0" xfId="1" applyFont="1" applyFill="1" applyBorder="1" applyAlignment="1" applyProtection="1">
      <alignment horizontal="right"/>
      <protection locked="0"/>
    </xf>
    <xf numFmtId="38" fontId="2" fillId="0" borderId="0" xfId="1" applyFont="1" applyFill="1" applyBorder="1" applyAlignment="1">
      <alignment horizontal="distributed" wrapText="1"/>
    </xf>
    <xf numFmtId="38" fontId="6" fillId="0" borderId="0" xfId="1" applyFont="1" applyFill="1" applyAlignment="1" applyProtection="1">
      <alignment horizontal="right"/>
      <protection locked="0"/>
    </xf>
    <xf numFmtId="38" fontId="9" fillId="0" borderId="0" xfId="1" applyFont="1" applyFill="1" applyAlignment="1">
      <alignment horizontal="right"/>
    </xf>
    <xf numFmtId="38" fontId="9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="85" zoomScaleNormal="150" zoomScaleSheetLayoutView="85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A2" sqref="A2"/>
    </sheetView>
  </sheetViews>
  <sheetFormatPr defaultColWidth="9" defaultRowHeight="13.5" customHeight="1" x14ac:dyDescent="0.2"/>
  <cols>
    <col min="1" max="1" width="10.6328125" style="1" customWidth="1"/>
    <col min="2" max="14" width="12.6328125" style="1" customWidth="1"/>
    <col min="15" max="15" width="1.08984375" style="1" customWidth="1"/>
    <col min="16" max="16" width="3.08984375" style="1" customWidth="1"/>
    <col min="17" max="17" width="5.6328125" style="1" customWidth="1"/>
    <col min="18" max="16384" width="9" style="1"/>
  </cols>
  <sheetData>
    <row r="1" spans="1:17" ht="12" x14ac:dyDescent="0.2">
      <c r="A1" s="44" t="s">
        <v>42</v>
      </c>
      <c r="N1" s="44"/>
      <c r="O1" s="43" t="s">
        <v>42</v>
      </c>
    </row>
    <row r="2" spans="1:17" ht="24" customHeight="1" x14ac:dyDescent="0.25">
      <c r="H2" s="37" t="s">
        <v>41</v>
      </c>
    </row>
    <row r="3" spans="1:17" ht="15" customHeight="1" thickBot="1" x14ac:dyDescent="0.25">
      <c r="N3" s="10"/>
      <c r="O3" s="10" t="s">
        <v>37</v>
      </c>
    </row>
    <row r="4" spans="1:17" ht="16.5" customHeight="1" x14ac:dyDescent="0.2">
      <c r="A4" s="35" t="s">
        <v>36</v>
      </c>
      <c r="B4" s="31" t="s">
        <v>35</v>
      </c>
      <c r="C4" s="34" t="s">
        <v>34</v>
      </c>
      <c r="D4" s="31" t="s">
        <v>33</v>
      </c>
      <c r="E4" s="31"/>
      <c r="F4" s="31"/>
      <c r="G4" s="33"/>
      <c r="H4" s="32"/>
      <c r="I4" s="31" t="s">
        <v>32</v>
      </c>
      <c r="J4" s="31"/>
      <c r="K4" s="31"/>
      <c r="L4" s="31"/>
      <c r="M4" s="31"/>
      <c r="N4" s="30" t="s">
        <v>31</v>
      </c>
      <c r="O4" s="29"/>
    </row>
    <row r="5" spans="1:17" ht="9" customHeight="1" x14ac:dyDescent="0.2">
      <c r="A5" s="28"/>
      <c r="B5" s="19"/>
      <c r="C5" s="27"/>
      <c r="D5" s="19" t="s">
        <v>30</v>
      </c>
      <c r="E5" s="19" t="s">
        <v>29</v>
      </c>
      <c r="F5" s="26" t="s">
        <v>28</v>
      </c>
      <c r="G5" s="19" t="s">
        <v>27</v>
      </c>
      <c r="H5" s="25" t="s">
        <v>26</v>
      </c>
      <c r="I5" s="24" t="s">
        <v>25</v>
      </c>
      <c r="J5" s="23"/>
      <c r="K5" s="24" t="s">
        <v>24</v>
      </c>
      <c r="L5" s="23"/>
      <c r="M5" s="15" t="s">
        <v>23</v>
      </c>
      <c r="N5" s="14"/>
      <c r="O5" s="13"/>
    </row>
    <row r="6" spans="1:17" ht="21" customHeight="1" x14ac:dyDescent="0.2">
      <c r="A6" s="22"/>
      <c r="B6" s="21"/>
      <c r="C6" s="20"/>
      <c r="D6" s="19"/>
      <c r="E6" s="19"/>
      <c r="F6" s="19"/>
      <c r="G6" s="19"/>
      <c r="H6" s="18"/>
      <c r="I6" s="15"/>
      <c r="J6" s="17" t="s">
        <v>22</v>
      </c>
      <c r="K6" s="15"/>
      <c r="L6" s="16" t="s">
        <v>21</v>
      </c>
      <c r="M6" s="15"/>
      <c r="N6" s="14"/>
      <c r="O6" s="13"/>
      <c r="Q6" s="9"/>
    </row>
    <row r="7" spans="1:17" ht="15" customHeight="1" x14ac:dyDescent="0.2">
      <c r="A7" s="12" t="s">
        <v>20</v>
      </c>
      <c r="B7" s="10">
        <f>SUM(B11:B30)</f>
        <v>3575</v>
      </c>
      <c r="C7" s="10">
        <f>SUM(C9:C30)</f>
        <v>4787130</v>
      </c>
      <c r="D7" s="10">
        <f>SUM(D9:D30)</f>
        <v>72772</v>
      </c>
      <c r="E7" s="10">
        <f>IF(SUM(E9:E30)=0,"-",SUM(E9:E30))</f>
        <v>28220</v>
      </c>
      <c r="F7" s="10">
        <f>SUM(F9:F30)</f>
        <v>4531351</v>
      </c>
      <c r="G7" s="10">
        <f>SUM(G9:G30)</f>
        <v>154787</v>
      </c>
      <c r="H7" s="10" t="str">
        <f>IF(SUM(H9:H30)=0,"-",SUM(H9:H30))</f>
        <v>-</v>
      </c>
      <c r="I7" s="10">
        <f>SUM(I9:I30)</f>
        <v>3816077</v>
      </c>
      <c r="J7" s="10">
        <f>SUM(J9:J30)</f>
        <v>3016362</v>
      </c>
      <c r="K7" s="10">
        <f>SUM(K9:K30)</f>
        <v>438064</v>
      </c>
      <c r="L7" s="10">
        <f>SUM(L9:L30)</f>
        <v>408822</v>
      </c>
      <c r="M7" s="10">
        <f>SUM(M9:M30)</f>
        <v>532989</v>
      </c>
      <c r="N7" s="10">
        <f>IF(C7/B7=0,"-",C7/B7*1000)</f>
        <v>1339057.3426573426</v>
      </c>
      <c r="Q7" s="2"/>
    </row>
    <row r="8" spans="1:17" ht="15" customHeight="1" x14ac:dyDescent="0.2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Q8" s="2"/>
    </row>
    <row r="9" spans="1:17" ht="15" customHeight="1" x14ac:dyDescent="0.2">
      <c r="A9" s="11" t="s">
        <v>19</v>
      </c>
      <c r="B9" s="10" t="s">
        <v>18</v>
      </c>
      <c r="C9" s="10" t="str">
        <f>IF(SUM(D9:H9)=0,"-",SUM(D9:H9))</f>
        <v>-</v>
      </c>
      <c r="D9" s="10" t="s">
        <v>0</v>
      </c>
      <c r="E9" s="10" t="s">
        <v>0</v>
      </c>
      <c r="F9" s="42" t="s">
        <v>40</v>
      </c>
      <c r="G9" s="42" t="s">
        <v>0</v>
      </c>
      <c r="H9" s="42" t="s">
        <v>0</v>
      </c>
      <c r="I9" s="7" t="s">
        <v>0</v>
      </c>
      <c r="J9" s="42" t="s">
        <v>40</v>
      </c>
      <c r="K9" s="42" t="s">
        <v>0</v>
      </c>
      <c r="L9" s="42" t="s">
        <v>0</v>
      </c>
      <c r="M9" s="42" t="s">
        <v>0</v>
      </c>
      <c r="N9" s="10" t="s">
        <v>18</v>
      </c>
      <c r="Q9" s="2"/>
    </row>
    <row r="10" spans="1:17" ht="15" customHeight="1" x14ac:dyDescent="0.2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Q10" s="9"/>
    </row>
    <row r="11" spans="1:17" ht="15" customHeight="1" x14ac:dyDescent="0.2">
      <c r="A11" s="8" t="s">
        <v>17</v>
      </c>
      <c r="B11" s="7">
        <v>643</v>
      </c>
      <c r="C11" s="10">
        <f>IF(SUM(D11:H11)=0,"-",SUM(D11:H11))</f>
        <v>1024820</v>
      </c>
      <c r="D11" s="7">
        <v>15910</v>
      </c>
      <c r="E11" s="7" t="s">
        <v>0</v>
      </c>
      <c r="F11" s="7">
        <v>893310</v>
      </c>
      <c r="G11" s="7">
        <v>115600</v>
      </c>
      <c r="H11" s="7" t="s">
        <v>0</v>
      </c>
      <c r="I11" s="7">
        <v>692585</v>
      </c>
      <c r="J11" s="7">
        <v>577829</v>
      </c>
      <c r="K11" s="7">
        <v>304623</v>
      </c>
      <c r="L11" s="7">
        <v>299522</v>
      </c>
      <c r="M11" s="7">
        <v>27612</v>
      </c>
      <c r="N11" s="10">
        <f>IF(C11/B11=0,"-",C11/B11*1000)</f>
        <v>1593810.2643856921</v>
      </c>
      <c r="Q11" s="2"/>
    </row>
    <row r="12" spans="1:17" ht="15" customHeight="1" x14ac:dyDescent="0.2">
      <c r="A12" s="8" t="s">
        <v>16</v>
      </c>
      <c r="B12" s="7">
        <v>219</v>
      </c>
      <c r="C12" s="10">
        <f>IF(SUM(D12:H12)=0,"-",SUM(D12:H12))</f>
        <v>541945</v>
      </c>
      <c r="D12" s="7">
        <v>817</v>
      </c>
      <c r="E12" s="7">
        <v>1064</v>
      </c>
      <c r="F12" s="7">
        <v>540042</v>
      </c>
      <c r="G12" s="7">
        <v>22</v>
      </c>
      <c r="H12" s="7" t="s">
        <v>0</v>
      </c>
      <c r="I12" s="7">
        <v>268193</v>
      </c>
      <c r="J12" s="7">
        <v>218388</v>
      </c>
      <c r="K12" s="7">
        <v>2035</v>
      </c>
      <c r="L12" s="7" t="s">
        <v>0</v>
      </c>
      <c r="M12" s="7">
        <v>271717</v>
      </c>
      <c r="N12" s="10">
        <f>IF(C12/B12=0,"-",C12/B12*1000)</f>
        <v>2474634.7031963468</v>
      </c>
      <c r="Q12" s="2"/>
    </row>
    <row r="13" spans="1:17" ht="15" customHeight="1" x14ac:dyDescent="0.2">
      <c r="A13" s="8" t="s">
        <v>15</v>
      </c>
      <c r="B13" s="7">
        <v>92</v>
      </c>
      <c r="C13" s="10">
        <f>IF(SUM(D13:H13)=0,"-",SUM(D13:H13))</f>
        <v>157253</v>
      </c>
      <c r="D13" s="7">
        <v>5678</v>
      </c>
      <c r="E13" s="7">
        <v>800</v>
      </c>
      <c r="F13" s="7">
        <v>150775</v>
      </c>
      <c r="G13" s="7" t="s">
        <v>0</v>
      </c>
      <c r="H13" s="7" t="s">
        <v>0</v>
      </c>
      <c r="I13" s="7">
        <v>147080</v>
      </c>
      <c r="J13" s="7">
        <v>115566</v>
      </c>
      <c r="K13" s="7">
        <v>1560</v>
      </c>
      <c r="L13" s="7"/>
      <c r="M13" s="7">
        <v>8613</v>
      </c>
      <c r="N13" s="10">
        <f>IF(C13/B13=0,"-",C13/B13*1000)</f>
        <v>1709271.7391304348</v>
      </c>
      <c r="Q13" s="2"/>
    </row>
    <row r="14" spans="1:17" ht="15" customHeight="1" x14ac:dyDescent="0.2">
      <c r="A14" s="8" t="s">
        <v>14</v>
      </c>
      <c r="B14" s="7">
        <v>498</v>
      </c>
      <c r="C14" s="10">
        <f>IF(SUM(D14:H14)=0,"-",SUM(D14:H14))</f>
        <v>394629</v>
      </c>
      <c r="D14" s="7">
        <v>2000</v>
      </c>
      <c r="E14" s="7">
        <v>884</v>
      </c>
      <c r="F14" s="7">
        <v>391745</v>
      </c>
      <c r="G14" s="7" t="s">
        <v>0</v>
      </c>
      <c r="H14" s="7" t="s">
        <v>0</v>
      </c>
      <c r="I14" s="7">
        <v>368772</v>
      </c>
      <c r="J14" s="7">
        <v>289494</v>
      </c>
      <c r="K14" s="7">
        <v>17614</v>
      </c>
      <c r="L14" s="7">
        <v>14567</v>
      </c>
      <c r="M14" s="7">
        <v>8243</v>
      </c>
      <c r="N14" s="10">
        <f>IF(C14/B14=0,"-",C14/B14*1000)</f>
        <v>792427.71084337344</v>
      </c>
      <c r="Q14" s="2"/>
    </row>
    <row r="15" spans="1:17" ht="15" customHeight="1" x14ac:dyDescent="0.2">
      <c r="A15" s="8" t="s">
        <v>13</v>
      </c>
      <c r="B15" s="7">
        <v>442</v>
      </c>
      <c r="C15" s="10">
        <f>IF(SUM(D15:H15)=0,"-",SUM(D15:H15))</f>
        <v>440215</v>
      </c>
      <c r="D15" s="7">
        <v>3305</v>
      </c>
      <c r="E15" s="7" t="s">
        <v>0</v>
      </c>
      <c r="F15" s="7">
        <v>434410</v>
      </c>
      <c r="G15" s="7">
        <v>2500</v>
      </c>
      <c r="H15" s="7" t="s">
        <v>0</v>
      </c>
      <c r="I15" s="7">
        <v>354301</v>
      </c>
      <c r="J15" s="7">
        <v>272417</v>
      </c>
      <c r="K15" s="7">
        <v>25638</v>
      </c>
      <c r="L15" s="7">
        <v>23434</v>
      </c>
      <c r="M15" s="7">
        <v>60276</v>
      </c>
      <c r="N15" s="10">
        <f>IF(C15/B15=0,"-",C15/B15*1000)</f>
        <v>995961.5384615385</v>
      </c>
      <c r="Q15" s="2"/>
    </row>
    <row r="16" spans="1:17" ht="15" customHeight="1" x14ac:dyDescent="0.2">
      <c r="A16" s="8"/>
      <c r="B16" s="7"/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10"/>
      <c r="Q16" s="9"/>
    </row>
    <row r="17" spans="1:18" ht="15" customHeight="1" x14ac:dyDescent="0.2">
      <c r="A17" s="8" t="s">
        <v>12</v>
      </c>
      <c r="B17" s="7">
        <v>202</v>
      </c>
      <c r="C17" s="10">
        <f>IF(SUM(D17:H17)=0,"-",SUM(D17:H17))</f>
        <v>326473</v>
      </c>
      <c r="D17" s="7">
        <v>6657</v>
      </c>
      <c r="E17" s="7">
        <v>3487</v>
      </c>
      <c r="F17" s="7">
        <v>316329</v>
      </c>
      <c r="G17" s="7" t="s">
        <v>0</v>
      </c>
      <c r="H17" s="7" t="s">
        <v>0</v>
      </c>
      <c r="I17" s="7">
        <v>296928</v>
      </c>
      <c r="J17" s="7">
        <v>252936</v>
      </c>
      <c r="K17" s="7">
        <v>1477</v>
      </c>
      <c r="L17" s="7" t="s">
        <v>0</v>
      </c>
      <c r="M17" s="7">
        <v>28068</v>
      </c>
      <c r="N17" s="10">
        <f>IF(C17/B17=0,"-",C17/B17*1000)</f>
        <v>1616202.9702970297</v>
      </c>
      <c r="Q17" s="2"/>
    </row>
    <row r="18" spans="1:18" ht="15" customHeight="1" x14ac:dyDescent="0.2">
      <c r="A18" s="8" t="s">
        <v>11</v>
      </c>
      <c r="B18" s="7">
        <v>9</v>
      </c>
      <c r="C18" s="10">
        <f>IF(SUM(D18:H18)=0,"-",SUM(D18:H18))</f>
        <v>37955</v>
      </c>
      <c r="D18" s="7">
        <v>122</v>
      </c>
      <c r="E18" s="7" t="s">
        <v>0</v>
      </c>
      <c r="F18" s="7">
        <v>37768</v>
      </c>
      <c r="G18" s="7">
        <v>65</v>
      </c>
      <c r="H18" s="7" t="s">
        <v>0</v>
      </c>
      <c r="I18" s="7">
        <v>36519</v>
      </c>
      <c r="J18" s="7">
        <v>28420</v>
      </c>
      <c r="K18" s="7">
        <v>169</v>
      </c>
      <c r="L18" s="7">
        <v>29</v>
      </c>
      <c r="M18" s="7">
        <v>1267</v>
      </c>
      <c r="N18" s="10">
        <f>IF(C18/B18=0,"-",C18/B18*1000)</f>
        <v>4217222.2222222229</v>
      </c>
      <c r="Q18" s="2"/>
    </row>
    <row r="19" spans="1:18" ht="15" customHeight="1" x14ac:dyDescent="0.2">
      <c r="A19" s="8" t="s">
        <v>10</v>
      </c>
      <c r="B19" s="7">
        <v>823</v>
      </c>
      <c r="C19" s="10">
        <f>IF(SUM(D19:H19)=0,"-",SUM(D19:H19))</f>
        <v>1021203</v>
      </c>
      <c r="D19" s="7">
        <v>14493</v>
      </c>
      <c r="E19" s="7">
        <v>10236</v>
      </c>
      <c r="F19" s="7">
        <v>996474</v>
      </c>
      <c r="G19" s="7" t="s">
        <v>0</v>
      </c>
      <c r="H19" s="7" t="s">
        <v>0</v>
      </c>
      <c r="I19" s="7">
        <v>959080</v>
      </c>
      <c r="J19" s="7">
        <v>739028</v>
      </c>
      <c r="K19" s="7">
        <v>11113</v>
      </c>
      <c r="L19" s="7">
        <v>6183</v>
      </c>
      <c r="M19" s="7">
        <v>51010</v>
      </c>
      <c r="N19" s="10">
        <f>IF(C19/B19=0,"-",C19/B19*1000)</f>
        <v>1240829.8906439855</v>
      </c>
      <c r="Q19" s="2"/>
    </row>
    <row r="20" spans="1:18" ht="15" customHeight="1" x14ac:dyDescent="0.2">
      <c r="A20" s="8" t="s">
        <v>9</v>
      </c>
      <c r="B20" s="7" t="s">
        <v>0</v>
      </c>
      <c r="C20" s="10" t="str">
        <f>IF(SUM(D20:H20)=0,"-",SUM(D20:H20))</f>
        <v>-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10" t="s">
        <v>0</v>
      </c>
      <c r="Q20" s="2"/>
      <c r="R20" s="7"/>
    </row>
    <row r="21" spans="1:18" ht="15" customHeight="1" x14ac:dyDescent="0.2">
      <c r="A21" s="8" t="s">
        <v>8</v>
      </c>
      <c r="B21" s="7">
        <v>75</v>
      </c>
      <c r="C21" s="10">
        <f>IF(SUM(D21:H21)=0,"-",SUM(D21:H21))</f>
        <v>124371</v>
      </c>
      <c r="D21" s="7">
        <v>4889</v>
      </c>
      <c r="E21" s="7">
        <v>3332</v>
      </c>
      <c r="F21" s="7">
        <v>116150</v>
      </c>
      <c r="G21" s="7" t="s">
        <v>0</v>
      </c>
      <c r="H21" s="7" t="s">
        <v>0</v>
      </c>
      <c r="I21" s="7">
        <v>106774</v>
      </c>
      <c r="J21" s="7">
        <v>85108</v>
      </c>
      <c r="K21" s="7">
        <v>17597</v>
      </c>
      <c r="L21" s="7">
        <v>17400</v>
      </c>
      <c r="M21" s="7" t="s">
        <v>0</v>
      </c>
      <c r="N21" s="10">
        <f>IF(C21/B21=0,"-",C21/B21*1000)</f>
        <v>1658280</v>
      </c>
      <c r="Q21" s="2"/>
      <c r="R21" s="7"/>
    </row>
    <row r="22" spans="1:18" ht="15" customHeight="1" x14ac:dyDescent="0.2">
      <c r="A22" s="8"/>
      <c r="B22" s="7"/>
      <c r="C22" s="10"/>
      <c r="D22" s="7"/>
      <c r="E22" s="7"/>
      <c r="F22" s="7"/>
      <c r="G22" s="7"/>
      <c r="H22" s="7"/>
      <c r="I22" s="7"/>
      <c r="J22" s="7"/>
      <c r="K22" s="7"/>
      <c r="L22" s="7"/>
      <c r="M22" s="7"/>
      <c r="N22" s="10"/>
      <c r="Q22" s="9"/>
      <c r="R22" s="7"/>
    </row>
    <row r="23" spans="1:18" ht="15" customHeight="1" x14ac:dyDescent="0.2">
      <c r="A23" s="8" t="s">
        <v>7</v>
      </c>
      <c r="B23" s="7">
        <v>218</v>
      </c>
      <c r="C23" s="10">
        <f>IF(SUM(D23:H23)=0,"-",SUM(D23:H23))</f>
        <v>315683</v>
      </c>
      <c r="D23" s="7">
        <v>15714</v>
      </c>
      <c r="E23" s="7">
        <v>6313</v>
      </c>
      <c r="F23" s="7">
        <v>292356</v>
      </c>
      <c r="G23" s="7">
        <v>1300</v>
      </c>
      <c r="H23" s="7" t="s">
        <v>0</v>
      </c>
      <c r="I23" s="7">
        <v>245948</v>
      </c>
      <c r="J23" s="7">
        <v>170263</v>
      </c>
      <c r="K23" s="7">
        <v>4000</v>
      </c>
      <c r="L23" s="7">
        <v>2686</v>
      </c>
      <c r="M23" s="7">
        <v>65735</v>
      </c>
      <c r="N23" s="10">
        <f>IF(C23/B23=0,"-",C23/B23*1000)</f>
        <v>1448087.1559633028</v>
      </c>
      <c r="Q23" s="2"/>
    </row>
    <row r="24" spans="1:18" ht="15" customHeight="1" x14ac:dyDescent="0.2">
      <c r="A24" s="8" t="s">
        <v>6</v>
      </c>
      <c r="B24" s="7" t="s">
        <v>0</v>
      </c>
      <c r="C24" s="10" t="str">
        <f>IF(SUM(D24:H24)=0,"-",SUM(D24:H24))</f>
        <v>-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10" t="s">
        <v>0</v>
      </c>
      <c r="Q24" s="2"/>
    </row>
    <row r="25" spans="1:18" ht="15" customHeight="1" x14ac:dyDescent="0.2">
      <c r="A25" s="8" t="s">
        <v>5</v>
      </c>
      <c r="B25" s="7">
        <v>56</v>
      </c>
      <c r="C25" s="10">
        <f>IF(SUM(D25:H25)=0,"-",SUM(D25:H25))</f>
        <v>81763</v>
      </c>
      <c r="D25" s="7">
        <v>214</v>
      </c>
      <c r="E25" s="7" t="s">
        <v>0</v>
      </c>
      <c r="F25" s="7">
        <v>81549</v>
      </c>
      <c r="G25" s="7" t="s">
        <v>0</v>
      </c>
      <c r="H25" s="7" t="s">
        <v>0</v>
      </c>
      <c r="I25" s="7">
        <v>75752</v>
      </c>
      <c r="J25" s="7">
        <v>65366</v>
      </c>
      <c r="K25" s="7">
        <v>2508</v>
      </c>
      <c r="L25" s="7">
        <v>1087</v>
      </c>
      <c r="M25" s="7">
        <v>3503</v>
      </c>
      <c r="N25" s="10">
        <f>IF(C25/B25=0,"-",C25/B25*1000)</f>
        <v>1460053.5714285714</v>
      </c>
      <c r="Q25" s="2"/>
    </row>
    <row r="26" spans="1:18" ht="15" customHeight="1" x14ac:dyDescent="0.2">
      <c r="A26" s="8" t="s">
        <v>4</v>
      </c>
      <c r="B26" s="7" t="s">
        <v>0</v>
      </c>
      <c r="C26" s="10" t="str">
        <f>IF(SUM(D26:H26)=0,"-",SUM(D26:H26))</f>
        <v>-</v>
      </c>
      <c r="D26" s="7" t="s">
        <v>0</v>
      </c>
      <c r="E26" s="7" t="s">
        <v>40</v>
      </c>
      <c r="F26" s="7" t="s">
        <v>0</v>
      </c>
      <c r="G26" s="7" t="s">
        <v>0</v>
      </c>
      <c r="H26" s="7" t="s">
        <v>40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10" t="s">
        <v>0</v>
      </c>
      <c r="Q26" s="2"/>
    </row>
    <row r="27" spans="1:18" ht="15" customHeight="1" x14ac:dyDescent="0.2">
      <c r="A27" s="8" t="s">
        <v>3</v>
      </c>
      <c r="B27" s="7">
        <v>39</v>
      </c>
      <c r="C27" s="10">
        <f>IF(SUM(D27:H27)=0,"-",SUM(D27:H27))</f>
        <v>64360</v>
      </c>
      <c r="D27" s="7">
        <v>2494</v>
      </c>
      <c r="E27" s="7">
        <v>1212</v>
      </c>
      <c r="F27" s="7">
        <v>60554</v>
      </c>
      <c r="G27" s="7">
        <v>100</v>
      </c>
      <c r="H27" s="7" t="s">
        <v>0</v>
      </c>
      <c r="I27" s="7">
        <v>55753</v>
      </c>
      <c r="J27" s="7">
        <v>45161</v>
      </c>
      <c r="K27" s="7">
        <v>6753</v>
      </c>
      <c r="L27" s="7">
        <v>4721</v>
      </c>
      <c r="M27" s="7">
        <v>1854</v>
      </c>
      <c r="N27" s="10">
        <f>IF(C27/B27=0,"-",C27/B27*1000)</f>
        <v>1650256.4102564103</v>
      </c>
      <c r="Q27" s="2"/>
    </row>
    <row r="28" spans="1:18" ht="15" customHeight="1" x14ac:dyDescent="0.2">
      <c r="A28" s="8"/>
      <c r="B28" s="7"/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N28" s="10"/>
      <c r="Q28" s="9"/>
    </row>
    <row r="29" spans="1:18" ht="15" customHeight="1" x14ac:dyDescent="0.2">
      <c r="A29" s="8" t="s">
        <v>2</v>
      </c>
      <c r="B29" s="6">
        <v>150</v>
      </c>
      <c r="C29" s="2">
        <f>IF(SUM(D29:H29)=0,"-",SUM(D29:H29))</f>
        <v>170152</v>
      </c>
      <c r="D29" s="6">
        <v>335</v>
      </c>
      <c r="E29" s="6">
        <v>139</v>
      </c>
      <c r="F29" s="6">
        <v>165678</v>
      </c>
      <c r="G29" s="6">
        <v>4000</v>
      </c>
      <c r="H29" s="6" t="s">
        <v>40</v>
      </c>
      <c r="I29" s="6">
        <v>155789</v>
      </c>
      <c r="J29" s="6">
        <v>108776</v>
      </c>
      <c r="K29" s="6">
        <v>9272</v>
      </c>
      <c r="L29" s="6">
        <v>5791</v>
      </c>
      <c r="M29" s="6">
        <v>5091</v>
      </c>
      <c r="N29" s="2">
        <f>IF(C29/B29=0,"-",C29/B29*1000)</f>
        <v>1134346.6666666665</v>
      </c>
      <c r="Q29" s="2"/>
    </row>
    <row r="30" spans="1:18" ht="15" customHeight="1" thickBot="1" x14ac:dyDescent="0.25">
      <c r="A30" s="5" t="s">
        <v>1</v>
      </c>
      <c r="B30" s="4">
        <v>109</v>
      </c>
      <c r="C30" s="3">
        <f>IF(SUM(D30:H30)=0,"-",SUM(D30:H30))</f>
        <v>86308</v>
      </c>
      <c r="D30" s="4">
        <v>144</v>
      </c>
      <c r="E30" s="4">
        <v>753</v>
      </c>
      <c r="F30" s="4">
        <v>54211</v>
      </c>
      <c r="G30" s="4">
        <v>31200</v>
      </c>
      <c r="H30" s="4" t="s">
        <v>40</v>
      </c>
      <c r="I30" s="4">
        <v>52603</v>
      </c>
      <c r="J30" s="4">
        <v>47610</v>
      </c>
      <c r="K30" s="4">
        <v>33705</v>
      </c>
      <c r="L30" s="4">
        <v>33402</v>
      </c>
      <c r="M30" s="4" t="s">
        <v>0</v>
      </c>
      <c r="N30" s="3">
        <f>IF(C30/B30=0,"-",C30/B30*1000)</f>
        <v>791816.513761468</v>
      </c>
      <c r="Q30" s="2"/>
    </row>
    <row r="31" spans="1:18" ht="6" customHeight="1" x14ac:dyDescent="0.2">
      <c r="A31" s="41"/>
      <c r="B31" s="40"/>
      <c r="C31" s="40"/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39"/>
      <c r="P31" s="38"/>
      <c r="R31" s="2"/>
    </row>
    <row r="32" spans="1:18" ht="9.75" customHeight="1" x14ac:dyDescent="0.2">
      <c r="A32" s="41"/>
      <c r="B32" s="40"/>
      <c r="C32" s="40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39"/>
      <c r="P32" s="38"/>
      <c r="R32" s="2"/>
    </row>
    <row r="33" spans="1:17" ht="24" customHeight="1" x14ac:dyDescent="0.25">
      <c r="G33" s="37" t="s">
        <v>39</v>
      </c>
      <c r="H33" s="36" t="s">
        <v>38</v>
      </c>
    </row>
    <row r="34" spans="1:17" ht="15" customHeight="1" thickBot="1" x14ac:dyDescent="0.25">
      <c r="N34" s="10"/>
      <c r="O34" s="10" t="s">
        <v>37</v>
      </c>
    </row>
    <row r="35" spans="1:17" ht="16.5" customHeight="1" x14ac:dyDescent="0.2">
      <c r="A35" s="35" t="s">
        <v>36</v>
      </c>
      <c r="B35" s="31" t="s">
        <v>35</v>
      </c>
      <c r="C35" s="34" t="s">
        <v>34</v>
      </c>
      <c r="D35" s="31" t="s">
        <v>33</v>
      </c>
      <c r="E35" s="31"/>
      <c r="F35" s="31"/>
      <c r="G35" s="33"/>
      <c r="H35" s="32"/>
      <c r="I35" s="31" t="s">
        <v>32</v>
      </c>
      <c r="J35" s="31"/>
      <c r="K35" s="31"/>
      <c r="L35" s="31"/>
      <c r="M35" s="31"/>
      <c r="N35" s="30" t="s">
        <v>31</v>
      </c>
      <c r="O35" s="29"/>
    </row>
    <row r="36" spans="1:17" ht="9" customHeight="1" x14ac:dyDescent="0.2">
      <c r="A36" s="28"/>
      <c r="B36" s="19"/>
      <c r="C36" s="27"/>
      <c r="D36" s="19" t="s">
        <v>30</v>
      </c>
      <c r="E36" s="19" t="s">
        <v>29</v>
      </c>
      <c r="F36" s="26" t="s">
        <v>28</v>
      </c>
      <c r="G36" s="19" t="s">
        <v>27</v>
      </c>
      <c r="H36" s="25" t="s">
        <v>26</v>
      </c>
      <c r="I36" s="24" t="s">
        <v>25</v>
      </c>
      <c r="J36" s="23"/>
      <c r="K36" s="24" t="s">
        <v>24</v>
      </c>
      <c r="L36" s="23"/>
      <c r="M36" s="15" t="s">
        <v>23</v>
      </c>
      <c r="N36" s="14"/>
      <c r="O36" s="13"/>
    </row>
    <row r="37" spans="1:17" ht="21" customHeight="1" x14ac:dyDescent="0.2">
      <c r="A37" s="22"/>
      <c r="B37" s="21"/>
      <c r="C37" s="20"/>
      <c r="D37" s="19"/>
      <c r="E37" s="19"/>
      <c r="F37" s="19"/>
      <c r="G37" s="19"/>
      <c r="H37" s="18"/>
      <c r="I37" s="15"/>
      <c r="J37" s="17" t="s">
        <v>22</v>
      </c>
      <c r="K37" s="15"/>
      <c r="L37" s="16" t="s">
        <v>21</v>
      </c>
      <c r="M37" s="15"/>
      <c r="N37" s="14"/>
      <c r="O37" s="13"/>
      <c r="Q37" s="9"/>
    </row>
    <row r="38" spans="1:17" ht="15" customHeight="1" x14ac:dyDescent="0.2">
      <c r="A38" s="12" t="s">
        <v>20</v>
      </c>
      <c r="B38" s="10">
        <f>SUM(B42:B61)</f>
        <v>4501</v>
      </c>
      <c r="C38" s="10">
        <f>SUM(C40:C61)</f>
        <v>6375367</v>
      </c>
      <c r="D38" s="10">
        <f>SUM(D40:D61)</f>
        <v>87561</v>
      </c>
      <c r="E38" s="10">
        <f>IF(SUM(E40:E61)=0,"-",SUM(E40:E61))</f>
        <v>36573</v>
      </c>
      <c r="F38" s="10">
        <f>SUM(F40:F61)</f>
        <v>5734384</v>
      </c>
      <c r="G38" s="10">
        <f>SUM(G40:G61)</f>
        <v>515959</v>
      </c>
      <c r="H38" s="10">
        <f>SUM(H40:H61)</f>
        <v>890</v>
      </c>
      <c r="I38" s="10">
        <f>SUM(I40:I61)</f>
        <v>5340416</v>
      </c>
      <c r="J38" s="10">
        <f>SUM(J40:J61)</f>
        <v>4588747</v>
      </c>
      <c r="K38" s="10">
        <f>SUM(K40:K61)</f>
        <v>735178</v>
      </c>
      <c r="L38" s="10">
        <f>SUM(L40:L61)</f>
        <v>701545</v>
      </c>
      <c r="M38" s="10">
        <f>SUM(M40:M61)</f>
        <v>299773</v>
      </c>
      <c r="N38" s="10">
        <f>IF(C38/B38=0,"-",C38/B38*1000)</f>
        <v>1416433.4592312819</v>
      </c>
      <c r="Q38" s="2"/>
    </row>
    <row r="39" spans="1:17" ht="15" customHeight="1" x14ac:dyDescent="0.2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Q39" s="2"/>
    </row>
    <row r="40" spans="1:17" ht="15" customHeight="1" x14ac:dyDescent="0.2">
      <c r="A40" s="11" t="s">
        <v>19</v>
      </c>
      <c r="B40" s="10" t="s">
        <v>18</v>
      </c>
      <c r="C40" s="10" t="str">
        <f>IF(SUM(D40:H40)=0,"-",SUM(D40:H40))</f>
        <v>-</v>
      </c>
      <c r="D40" s="10" t="s">
        <v>0</v>
      </c>
      <c r="E40" s="10" t="s">
        <v>0</v>
      </c>
      <c r="F40" s="10" t="s">
        <v>0</v>
      </c>
      <c r="G40" s="10" t="s">
        <v>0</v>
      </c>
      <c r="H40" s="10" t="s">
        <v>0</v>
      </c>
      <c r="I40" s="10" t="s">
        <v>0</v>
      </c>
      <c r="J40" s="10" t="s">
        <v>0</v>
      </c>
      <c r="K40" s="10" t="s">
        <v>0</v>
      </c>
      <c r="L40" s="10" t="s">
        <v>0</v>
      </c>
      <c r="M40" s="10" t="s">
        <v>0</v>
      </c>
      <c r="N40" s="10" t="s">
        <v>18</v>
      </c>
      <c r="Q40" s="2"/>
    </row>
    <row r="41" spans="1:17" ht="15" customHeight="1" x14ac:dyDescent="0.2">
      <c r="A41" s="1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Q41" s="9"/>
    </row>
    <row r="42" spans="1:17" ht="15" customHeight="1" x14ac:dyDescent="0.2">
      <c r="A42" s="8" t="s">
        <v>17</v>
      </c>
      <c r="B42" s="7">
        <v>1429</v>
      </c>
      <c r="C42" s="10">
        <f>IF(SUM(D42:H42)=0,"-",SUM(D42:H42))</f>
        <v>1959789</v>
      </c>
      <c r="D42" s="7">
        <v>29398</v>
      </c>
      <c r="E42" s="7" t="s">
        <v>0</v>
      </c>
      <c r="F42" s="7">
        <v>1926091</v>
      </c>
      <c r="G42" s="7">
        <v>4300</v>
      </c>
      <c r="H42" s="7" t="s">
        <v>0</v>
      </c>
      <c r="I42" s="7">
        <v>1896143</v>
      </c>
      <c r="J42" s="7">
        <v>1685103</v>
      </c>
      <c r="K42" s="7">
        <v>63646</v>
      </c>
      <c r="L42" s="7">
        <v>55925</v>
      </c>
      <c r="M42" s="7" t="s">
        <v>0</v>
      </c>
      <c r="N42" s="10">
        <f>IF(C42/B42=0,"-",C42/B42*1000)</f>
        <v>1371440.8677396781</v>
      </c>
      <c r="Q42" s="2"/>
    </row>
    <row r="43" spans="1:17" ht="15" customHeight="1" x14ac:dyDescent="0.2">
      <c r="A43" s="8" t="s">
        <v>16</v>
      </c>
      <c r="B43" s="7">
        <v>863</v>
      </c>
      <c r="C43" s="10">
        <f>IF(SUM(D43:H43)=0,"-",SUM(D43:H43))</f>
        <v>915604</v>
      </c>
      <c r="D43" s="7">
        <v>3510</v>
      </c>
      <c r="E43" s="7">
        <v>7584</v>
      </c>
      <c r="F43" s="7">
        <v>885066</v>
      </c>
      <c r="G43" s="7">
        <v>19444</v>
      </c>
      <c r="H43" s="7" t="s">
        <v>0</v>
      </c>
      <c r="I43" s="7">
        <v>869971</v>
      </c>
      <c r="J43" s="7">
        <v>704819</v>
      </c>
      <c r="K43" s="7">
        <v>36705</v>
      </c>
      <c r="L43" s="7">
        <v>33648</v>
      </c>
      <c r="M43" s="7">
        <v>8928</v>
      </c>
      <c r="N43" s="10">
        <f>IF(C43/B43=0,"-",C43/B43*1000)</f>
        <v>1060954.808806489</v>
      </c>
      <c r="Q43" s="2"/>
    </row>
    <row r="44" spans="1:17" ht="15" customHeight="1" x14ac:dyDescent="0.2">
      <c r="A44" s="8" t="s">
        <v>15</v>
      </c>
      <c r="B44" s="7">
        <v>150</v>
      </c>
      <c r="C44" s="10">
        <f>IF(SUM(D44:H44)=0,"-",SUM(D44:H44))</f>
        <v>371825</v>
      </c>
      <c r="D44" s="7">
        <v>42245</v>
      </c>
      <c r="E44" s="7">
        <v>323</v>
      </c>
      <c r="F44" s="7">
        <v>186357</v>
      </c>
      <c r="G44" s="7">
        <v>142900</v>
      </c>
      <c r="H44" s="7" t="s">
        <v>0</v>
      </c>
      <c r="I44" s="7">
        <v>177093</v>
      </c>
      <c r="J44" s="7">
        <v>154305</v>
      </c>
      <c r="K44" s="7">
        <v>194263</v>
      </c>
      <c r="L44" s="7">
        <v>192808</v>
      </c>
      <c r="M44" s="7">
        <v>469</v>
      </c>
      <c r="N44" s="10">
        <f>IF(C44/B44=0,"-",C44/B44*1000)</f>
        <v>2478833.3333333335</v>
      </c>
      <c r="Q44" s="2"/>
    </row>
    <row r="45" spans="1:17" ht="15" customHeight="1" x14ac:dyDescent="0.2">
      <c r="A45" s="8" t="s">
        <v>14</v>
      </c>
      <c r="B45" s="7" t="s">
        <v>0</v>
      </c>
      <c r="C45" s="10" t="str">
        <f>IF(SUM(D45:H45)=0,"-",SUM(D45:H45))</f>
        <v>-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Q45" s="2"/>
    </row>
    <row r="46" spans="1:17" ht="15" customHeight="1" x14ac:dyDescent="0.2">
      <c r="A46" s="8" t="s">
        <v>13</v>
      </c>
      <c r="B46" s="7">
        <v>393</v>
      </c>
      <c r="C46" s="10">
        <f>IF(SUM(D46:H46)=0,"-",SUM(D46:H46))</f>
        <v>439116</v>
      </c>
      <c r="D46" s="7">
        <v>800</v>
      </c>
      <c r="E46" s="7">
        <v>8067</v>
      </c>
      <c r="F46" s="7">
        <v>430219</v>
      </c>
      <c r="G46" s="7" t="s">
        <v>0</v>
      </c>
      <c r="H46" s="7">
        <v>30</v>
      </c>
      <c r="I46" s="7">
        <v>433091</v>
      </c>
      <c r="J46" s="7">
        <v>362366</v>
      </c>
      <c r="K46" s="7">
        <v>6025</v>
      </c>
      <c r="L46" s="7">
        <v>4992</v>
      </c>
      <c r="M46" s="7" t="s">
        <v>0</v>
      </c>
      <c r="N46" s="7" t="s">
        <v>0</v>
      </c>
      <c r="Q46" s="2"/>
    </row>
    <row r="47" spans="1:17" ht="15" customHeight="1" x14ac:dyDescent="0.2">
      <c r="A47" s="8"/>
      <c r="B47" s="7"/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10"/>
      <c r="Q47" s="9"/>
    </row>
    <row r="48" spans="1:17" ht="15" customHeight="1" x14ac:dyDescent="0.2">
      <c r="A48" s="8" t="s">
        <v>12</v>
      </c>
      <c r="B48" s="7">
        <v>103</v>
      </c>
      <c r="C48" s="10">
        <f>IF(SUM(D48:H48)=0,"-",SUM(D48:H48))</f>
        <v>247937</v>
      </c>
      <c r="D48" s="7">
        <v>1200</v>
      </c>
      <c r="E48" s="7">
        <v>1023</v>
      </c>
      <c r="F48" s="7">
        <v>244922</v>
      </c>
      <c r="G48" s="7" t="s">
        <v>0</v>
      </c>
      <c r="H48" s="7">
        <v>792</v>
      </c>
      <c r="I48" s="7">
        <v>173078</v>
      </c>
      <c r="J48" s="7">
        <v>149011</v>
      </c>
      <c r="K48" s="7">
        <v>1065</v>
      </c>
      <c r="L48" s="7" t="s">
        <v>0</v>
      </c>
      <c r="M48" s="7">
        <v>73794</v>
      </c>
      <c r="N48" s="10">
        <f>IF(C48/B48=0,"-",C48/B48*1000)</f>
        <v>2407155.3398058256</v>
      </c>
      <c r="Q48" s="2"/>
    </row>
    <row r="49" spans="1:17" ht="15" customHeight="1" x14ac:dyDescent="0.2">
      <c r="A49" s="8" t="s">
        <v>11</v>
      </c>
      <c r="B49" s="7">
        <v>371</v>
      </c>
      <c r="C49" s="10">
        <f>IF(SUM(D49:H49)=0,"-",SUM(D49:H49))</f>
        <v>563475</v>
      </c>
      <c r="D49" s="7">
        <v>1800</v>
      </c>
      <c r="E49" s="7">
        <v>4181</v>
      </c>
      <c r="F49" s="7">
        <v>556779</v>
      </c>
      <c r="G49" s="7">
        <v>715</v>
      </c>
      <c r="H49" s="7" t="s">
        <v>0</v>
      </c>
      <c r="I49" s="7">
        <v>453839</v>
      </c>
      <c r="J49" s="7">
        <v>378096</v>
      </c>
      <c r="K49" s="7">
        <v>2473</v>
      </c>
      <c r="L49" s="7">
        <v>209</v>
      </c>
      <c r="M49" s="7">
        <v>107163</v>
      </c>
      <c r="N49" s="10">
        <f>IF(C49/B49=0,"-",C49/B49*1000)</f>
        <v>1518800.5390835579</v>
      </c>
      <c r="Q49" s="2"/>
    </row>
    <row r="50" spans="1:17" ht="15" customHeight="1" x14ac:dyDescent="0.2">
      <c r="A50" s="8" t="s">
        <v>10</v>
      </c>
      <c r="B50" s="7">
        <v>82</v>
      </c>
      <c r="C50" s="10">
        <f>IF(SUM(D50:H50)=0,"-",SUM(D50:H50))</f>
        <v>139969</v>
      </c>
      <c r="D50" s="7" t="s">
        <v>0</v>
      </c>
      <c r="E50" s="7" t="s">
        <v>0</v>
      </c>
      <c r="F50" s="7">
        <v>139969</v>
      </c>
      <c r="G50" s="7" t="s">
        <v>0</v>
      </c>
      <c r="H50" s="7" t="s">
        <v>0</v>
      </c>
      <c r="I50" s="7">
        <v>137949</v>
      </c>
      <c r="J50" s="7">
        <v>115721</v>
      </c>
      <c r="K50" s="7">
        <v>2020</v>
      </c>
      <c r="L50" s="7" t="s">
        <v>0</v>
      </c>
      <c r="M50" s="7" t="s">
        <v>0</v>
      </c>
      <c r="N50" s="10" t="s">
        <v>0</v>
      </c>
      <c r="Q50" s="2"/>
    </row>
    <row r="51" spans="1:17" ht="15" customHeight="1" x14ac:dyDescent="0.2">
      <c r="A51" s="8" t="s">
        <v>9</v>
      </c>
      <c r="B51" s="7">
        <v>298</v>
      </c>
      <c r="C51" s="10">
        <f>IF(SUM(D51:H51)=0,"-",SUM(D51:H51))</f>
        <v>599343</v>
      </c>
      <c r="D51" s="7">
        <v>2073</v>
      </c>
      <c r="E51" s="7">
        <v>3725</v>
      </c>
      <c r="F51" s="7">
        <v>514945</v>
      </c>
      <c r="G51" s="7">
        <v>78600</v>
      </c>
      <c r="H51" s="7" t="s">
        <v>0</v>
      </c>
      <c r="I51" s="7">
        <v>351796</v>
      </c>
      <c r="J51" s="7">
        <v>328990</v>
      </c>
      <c r="K51" s="7">
        <v>143458</v>
      </c>
      <c r="L51" s="7">
        <v>138604</v>
      </c>
      <c r="M51" s="7">
        <v>104089</v>
      </c>
      <c r="N51" s="10">
        <f>IF(C51/B51=0,"-",C51/B51*1000)</f>
        <v>2011218.1208053692</v>
      </c>
      <c r="Q51" s="2"/>
    </row>
    <row r="52" spans="1:17" ht="15" customHeight="1" x14ac:dyDescent="0.2">
      <c r="A52" s="8" t="s">
        <v>8</v>
      </c>
      <c r="B52" s="7" t="s">
        <v>0</v>
      </c>
      <c r="C52" s="10" t="str">
        <f>IF(SUM(D52:H52)=0,"-",SUM(D52:H52))</f>
        <v>-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10" t="s">
        <v>0</v>
      </c>
      <c r="Q52" s="2"/>
    </row>
    <row r="53" spans="1:17" ht="15" customHeight="1" x14ac:dyDescent="0.2">
      <c r="A53" s="8"/>
      <c r="B53" s="7"/>
      <c r="C53" s="10"/>
      <c r="D53" s="7"/>
      <c r="E53" s="7"/>
      <c r="F53" s="7"/>
      <c r="G53" s="7"/>
      <c r="H53" s="7"/>
      <c r="I53" s="7"/>
      <c r="J53" s="7"/>
      <c r="K53" s="7"/>
      <c r="L53" s="7"/>
      <c r="M53" s="7"/>
      <c r="N53" s="10"/>
      <c r="Q53" s="9"/>
    </row>
    <row r="54" spans="1:17" ht="15" customHeight="1" x14ac:dyDescent="0.2">
      <c r="A54" s="8" t="s">
        <v>7</v>
      </c>
      <c r="B54" s="7" t="s">
        <v>0</v>
      </c>
      <c r="C54" s="10" t="str">
        <f>IF(SUM(D54:H54)=0,"-",SUM(D54:H54))</f>
        <v>-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10" t="s">
        <v>0</v>
      </c>
      <c r="Q54" s="2"/>
    </row>
    <row r="55" spans="1:17" ht="15" customHeight="1" x14ac:dyDescent="0.2">
      <c r="A55" s="8" t="s">
        <v>6</v>
      </c>
      <c r="B55" s="7">
        <v>87</v>
      </c>
      <c r="C55" s="10">
        <f>IF(SUM(D55:H55)=0,"-",SUM(D55:H55))</f>
        <v>101855</v>
      </c>
      <c r="D55" s="7">
        <v>1142</v>
      </c>
      <c r="E55" s="7">
        <v>1475</v>
      </c>
      <c r="F55" s="7">
        <v>99170</v>
      </c>
      <c r="G55" s="7" t="s">
        <v>0</v>
      </c>
      <c r="H55" s="7">
        <v>68</v>
      </c>
      <c r="I55" s="7">
        <v>100198</v>
      </c>
      <c r="J55" s="7">
        <v>83567</v>
      </c>
      <c r="K55" s="7">
        <v>214</v>
      </c>
      <c r="L55" s="7" t="s">
        <v>0</v>
      </c>
      <c r="M55" s="7">
        <v>1443</v>
      </c>
      <c r="N55" s="10">
        <f>IF(C55/B55=0,"-",C55/B55*1000)</f>
        <v>1170747.1264367816</v>
      </c>
      <c r="Q55" s="2"/>
    </row>
    <row r="56" spans="1:17" ht="15" customHeight="1" x14ac:dyDescent="0.2">
      <c r="A56" s="8" t="s">
        <v>5</v>
      </c>
      <c r="B56" s="7" t="s">
        <v>0</v>
      </c>
      <c r="C56" s="10" t="str">
        <f>IF(SUM(D56:H56)=0,"-",SUM(D56:H56))</f>
        <v>-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10" t="s">
        <v>0</v>
      </c>
      <c r="Q56" s="2"/>
    </row>
    <row r="57" spans="1:17" ht="15" customHeight="1" x14ac:dyDescent="0.2">
      <c r="A57" s="8" t="s">
        <v>4</v>
      </c>
      <c r="B57" s="7">
        <v>356</v>
      </c>
      <c r="C57" s="10">
        <f>IF(SUM(D57:H57)=0,"-",SUM(D57:H57))</f>
        <v>419582</v>
      </c>
      <c r="D57" s="7">
        <v>4202</v>
      </c>
      <c r="E57" s="7">
        <v>3959</v>
      </c>
      <c r="F57" s="7">
        <v>411421</v>
      </c>
      <c r="G57" s="7" t="s">
        <v>0</v>
      </c>
      <c r="H57" s="7" t="s">
        <v>0</v>
      </c>
      <c r="I57" s="7">
        <v>404721</v>
      </c>
      <c r="J57" s="7">
        <v>312148</v>
      </c>
      <c r="K57" s="7">
        <v>10974</v>
      </c>
      <c r="L57" s="7">
        <v>3247</v>
      </c>
      <c r="M57" s="7">
        <v>3887</v>
      </c>
      <c r="N57" s="10">
        <f>IF(C57/B57=0,"-",C57/B57*1000)</f>
        <v>1178601.1235955057</v>
      </c>
      <c r="Q57" s="2"/>
    </row>
    <row r="58" spans="1:17" ht="15" customHeight="1" x14ac:dyDescent="0.2">
      <c r="A58" s="8" t="s">
        <v>3</v>
      </c>
      <c r="B58" s="7" t="s">
        <v>0</v>
      </c>
      <c r="C58" s="10" t="str">
        <f>IF(SUM(D58:H58)=0,"-",SUM(D58:H58))</f>
        <v>-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Q58" s="2"/>
    </row>
    <row r="59" spans="1:17" ht="15" customHeight="1" x14ac:dyDescent="0.2">
      <c r="A59" s="8"/>
      <c r="B59" s="7"/>
      <c r="C59" s="10"/>
      <c r="D59" s="7"/>
      <c r="E59" s="7"/>
      <c r="F59" s="7"/>
      <c r="G59" s="7"/>
      <c r="H59" s="7"/>
      <c r="I59" s="7"/>
      <c r="J59" s="7"/>
      <c r="K59" s="7"/>
      <c r="L59" s="7"/>
      <c r="M59" s="7"/>
      <c r="N59" s="10"/>
      <c r="Q59" s="9"/>
    </row>
    <row r="60" spans="1:17" ht="15" customHeight="1" x14ac:dyDescent="0.2">
      <c r="A60" s="8" t="s">
        <v>2</v>
      </c>
      <c r="B60" s="7" t="s">
        <v>0</v>
      </c>
      <c r="C60" s="2" t="str">
        <f>IF(SUM(D60:H60)=0,"-",SUM(D60:H60))</f>
        <v>-</v>
      </c>
      <c r="D60" s="6" t="s">
        <v>0</v>
      </c>
      <c r="E60" s="6" t="s">
        <v>0</v>
      </c>
      <c r="F60" s="6" t="s">
        <v>0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6" t="s">
        <v>0</v>
      </c>
      <c r="M60" s="6" t="s">
        <v>0</v>
      </c>
      <c r="N60" s="6" t="s">
        <v>0</v>
      </c>
      <c r="Q60" s="2"/>
    </row>
    <row r="61" spans="1:17" ht="15" customHeight="1" thickBot="1" x14ac:dyDescent="0.25">
      <c r="A61" s="5" t="s">
        <v>1</v>
      </c>
      <c r="B61" s="4">
        <v>369</v>
      </c>
      <c r="C61" s="3">
        <f>IF(SUM(D61:H61)=0,"-",SUM(D61:H61))</f>
        <v>616872</v>
      </c>
      <c r="D61" s="4">
        <v>1191</v>
      </c>
      <c r="E61" s="4">
        <v>6236</v>
      </c>
      <c r="F61" s="4">
        <v>339445</v>
      </c>
      <c r="G61" s="4">
        <v>270000</v>
      </c>
      <c r="H61" s="4" t="s">
        <v>0</v>
      </c>
      <c r="I61" s="4">
        <v>342537</v>
      </c>
      <c r="J61" s="4">
        <v>314621</v>
      </c>
      <c r="K61" s="4">
        <v>274335</v>
      </c>
      <c r="L61" s="4">
        <v>272112</v>
      </c>
      <c r="M61" s="4" t="s">
        <v>0</v>
      </c>
      <c r="N61" s="3">
        <f>IF(C61/B61=0,"-",C61/B61*1000)</f>
        <v>1671739.837398374</v>
      </c>
      <c r="Q61" s="2"/>
    </row>
    <row r="62" spans="1:17" ht="15" customHeight="1" x14ac:dyDescent="0.2"/>
    <row r="63" spans="1:17" ht="12.75" customHeight="1" x14ac:dyDescent="0.2"/>
    <row r="64" spans="1:17" ht="12.75" customHeight="1" x14ac:dyDescent="0.2"/>
    <row r="66" ht="16.5" customHeight="1" x14ac:dyDescent="0.2"/>
    <row r="67" ht="14.25" customHeight="1" x14ac:dyDescent="0.2"/>
  </sheetData>
  <mergeCells count="28">
    <mergeCell ref="N35:O37"/>
    <mergeCell ref="D36:D37"/>
    <mergeCell ref="E36:E37"/>
    <mergeCell ref="F36:F37"/>
    <mergeCell ref="G36:G37"/>
    <mergeCell ref="H36:H37"/>
    <mergeCell ref="I36:I37"/>
    <mergeCell ref="K36:K37"/>
    <mergeCell ref="M36:M37"/>
    <mergeCell ref="A35:A37"/>
    <mergeCell ref="B35:B37"/>
    <mergeCell ref="C35:C37"/>
    <mergeCell ref="D35:G35"/>
    <mergeCell ref="I35:M35"/>
    <mergeCell ref="A4:A6"/>
    <mergeCell ref="B4:B6"/>
    <mergeCell ref="C4:C6"/>
    <mergeCell ref="D4:G4"/>
    <mergeCell ref="I4:M4"/>
    <mergeCell ref="N4:O6"/>
    <mergeCell ref="D5:D6"/>
    <mergeCell ref="E5:E6"/>
    <mergeCell ref="F5:F6"/>
    <mergeCell ref="G5:G6"/>
    <mergeCell ref="H5:H6"/>
    <mergeCell ref="I5:I6"/>
    <mergeCell ref="K5:K6"/>
    <mergeCell ref="M5:M6"/>
  </mergeCells>
  <phoneticPr fontId="3"/>
  <printOptions horizontalCentered="1"/>
  <pageMargins left="0.78740157480314965" right="0.78740157480314965" top="0.59055118110236227" bottom="0.59055118110236227" header="0.51181102362204722" footer="0.31496062992125984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2023-12-25T04:04:44Z</dcterms:created>
  <dcterms:modified xsi:type="dcterms:W3CDTF">2023-12-25T04:05:04Z</dcterms:modified>
</cp:coreProperties>
</file>