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3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'13'!$A$1:$N$37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I7" i="1"/>
  <c r="C9" i="1"/>
  <c r="C7" i="1" s="1"/>
  <c r="D11" i="1"/>
  <c r="D7" i="1" s="1"/>
  <c r="E11" i="1"/>
  <c r="F11" i="1"/>
  <c r="F7" i="1" s="1"/>
  <c r="G11" i="1"/>
  <c r="G7" i="1" s="1"/>
  <c r="H11" i="1"/>
  <c r="H7" i="1" s="1"/>
  <c r="I11" i="1"/>
  <c r="J11" i="1"/>
  <c r="J7" i="1" s="1"/>
  <c r="K11" i="1"/>
  <c r="K7" i="1" s="1"/>
  <c r="L11" i="1"/>
  <c r="L7" i="1" s="1"/>
  <c r="C13" i="1"/>
  <c r="C11" i="1" s="1"/>
  <c r="B15" i="1"/>
  <c r="B11" i="1" s="1"/>
  <c r="B7" i="1" s="1"/>
  <c r="C15" i="1"/>
  <c r="M15" i="1" s="1"/>
  <c r="B16" i="1"/>
  <c r="C16" i="1"/>
  <c r="M16" i="1"/>
  <c r="B17" i="1"/>
  <c r="C17" i="1"/>
  <c r="M17" i="1" s="1"/>
  <c r="B18" i="1"/>
  <c r="M18" i="1" s="1"/>
  <c r="C18" i="1"/>
  <c r="B19" i="1"/>
  <c r="C19" i="1"/>
  <c r="M19" i="1" s="1"/>
  <c r="B21" i="1"/>
  <c r="C21" i="1"/>
  <c r="M21" i="1"/>
  <c r="B22" i="1"/>
  <c r="C22" i="1"/>
  <c r="M22" i="1" s="1"/>
  <c r="B23" i="1"/>
  <c r="C23" i="1"/>
  <c r="M23" i="1" s="1"/>
  <c r="B24" i="1"/>
  <c r="C24" i="1"/>
  <c r="M24" i="1" s="1"/>
  <c r="B25" i="1"/>
  <c r="C25" i="1"/>
  <c r="M25" i="1"/>
  <c r="B27" i="1"/>
  <c r="C27" i="1"/>
  <c r="M27" i="1" s="1"/>
  <c r="B28" i="1"/>
  <c r="C28" i="1"/>
  <c r="M28" i="1" s="1"/>
  <c r="B29" i="1"/>
  <c r="C29" i="1"/>
  <c r="M29" i="1" s="1"/>
  <c r="B30" i="1"/>
  <c r="C30" i="1"/>
  <c r="M30" i="1"/>
  <c r="B31" i="1"/>
  <c r="C31" i="1"/>
  <c r="M31" i="1" s="1"/>
  <c r="B33" i="1"/>
  <c r="C33" i="1"/>
  <c r="M33" i="1" s="1"/>
  <c r="B34" i="1"/>
  <c r="C34" i="1"/>
  <c r="M34" i="1" s="1"/>
  <c r="C35" i="1"/>
  <c r="C36" i="1"/>
  <c r="M7" i="1" l="1"/>
  <c r="M11" i="1"/>
</calcChain>
</file>

<file path=xl/sharedStrings.xml><?xml version="1.0" encoding="utf-8"?>
<sst xmlns="http://schemas.openxmlformats.org/spreadsheetml/2006/main" count="169" uniqueCount="44">
  <si>
    <t>…</t>
  </si>
  <si>
    <t>-</t>
  </si>
  <si>
    <t>-</t>
    <phoneticPr fontId="5"/>
  </si>
  <si>
    <t>小豆地区広域　　　　行政事務組合</t>
    <rPh sb="0" eb="4">
      <t>ショウズチク</t>
    </rPh>
    <rPh sb="4" eb="6">
      <t>コウイキ</t>
    </rPh>
    <rPh sb="10" eb="12">
      <t>ギョウセイ</t>
    </rPh>
    <rPh sb="12" eb="14">
      <t>ジム</t>
    </rPh>
    <rPh sb="14" eb="16">
      <t>クミアイ</t>
    </rPh>
    <phoneticPr fontId="5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</si>
  <si>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</si>
  <si>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</si>
  <si>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</si>
  <si>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</si>
  <si>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1">
      <t>アヤ</t>
    </rPh>
    <rPh sb="1" eb="2">
      <t>カワ</t>
    </rPh>
    <rPh sb="2" eb="3">
      <t>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</si>
  <si>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</si>
  <si>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</si>
  <si>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</si>
  <si>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</si>
  <si>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2">
      <t>トノショウ</t>
    </rPh>
    <rPh sb="2" eb="3">
      <t>チョウ</t>
    </rPh>
    <phoneticPr fontId="5"/>
  </si>
  <si>
    <t>三豊市</t>
    <rPh sb="0" eb="2">
      <t>ミトヨ</t>
    </rPh>
    <rPh sb="2" eb="3">
      <t>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</si>
  <si>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</si>
  <si>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</si>
  <si>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3">
      <t>カンオンジ</t>
    </rPh>
    <rPh sb="3" eb="4">
      <t>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</si>
  <si>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</si>
  <si>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</si>
  <si>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</si>
  <si>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</si>
  <si>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県加算額</t>
    <rPh sb="0" eb="4">
      <t>ケンカサンガク</t>
    </rPh>
    <phoneticPr fontId="5"/>
  </si>
  <si>
    <t>市町計</t>
    <rPh sb="0" eb="2">
      <t>シチョウ</t>
    </rPh>
    <rPh sb="2" eb="3">
      <t>ケイ</t>
    </rPh>
    <phoneticPr fontId="5"/>
  </si>
  <si>
    <t>香川県</t>
    <rPh sb="0" eb="3">
      <t>カガワケン</t>
    </rPh>
    <phoneticPr fontId="5"/>
  </si>
  <si>
    <t>計</t>
    <rPh sb="0" eb="1">
      <t>ケイ</t>
    </rPh>
    <phoneticPr fontId="5"/>
  </si>
  <si>
    <t>教育行政費
のうち奨学費</t>
    <rPh sb="0" eb="2">
      <t>キョウイク</t>
    </rPh>
    <rPh sb="2" eb="4">
      <t>ギョウセイ</t>
    </rPh>
    <rPh sb="4" eb="5">
      <t>ヒ</t>
    </rPh>
    <rPh sb="9" eb="11">
      <t>ショウガク</t>
    </rPh>
    <rPh sb="11" eb="12">
      <t>ヒ</t>
    </rPh>
    <phoneticPr fontId="5"/>
  </si>
  <si>
    <t>債務償還費</t>
    <rPh sb="0" eb="4">
      <t>サイムショウカン</t>
    </rPh>
    <rPh sb="4" eb="5">
      <t>ヒ</t>
    </rPh>
    <phoneticPr fontId="5"/>
  </si>
  <si>
    <t>資本的支出</t>
    <rPh sb="0" eb="3">
      <t>シホンテキ</t>
    </rPh>
    <rPh sb="3" eb="5">
      <t>シシュツ</t>
    </rPh>
    <phoneticPr fontId="5"/>
  </si>
  <si>
    <t>消費的支出</t>
    <rPh sb="0" eb="3">
      <t>ショウヒテキ</t>
    </rPh>
    <rPh sb="3" eb="5">
      <t>シシュツ</t>
    </rPh>
    <phoneticPr fontId="5"/>
  </si>
  <si>
    <t>公費に組み入れられた寄付金</t>
    <rPh sb="0" eb="2">
      <t>コウヒ</t>
    </rPh>
    <rPh sb="3" eb="4">
      <t>ク</t>
    </rPh>
    <rPh sb="5" eb="6">
      <t>ハイ</t>
    </rPh>
    <rPh sb="10" eb="13">
      <t>キフキン</t>
    </rPh>
    <phoneticPr fontId="5"/>
  </si>
  <si>
    <t>地方債</t>
    <rPh sb="0" eb="3">
      <t>チホウサイ</t>
    </rPh>
    <phoneticPr fontId="5"/>
  </si>
  <si>
    <t>市町　　　　　支出金</t>
    <rPh sb="0" eb="2">
      <t>シチョウ</t>
    </rPh>
    <rPh sb="7" eb="10">
      <t>シシュツキン</t>
    </rPh>
    <phoneticPr fontId="5"/>
  </si>
  <si>
    <t>県支出金</t>
    <rPh sb="0" eb="4">
      <t>ケンシシュツキン</t>
    </rPh>
    <phoneticPr fontId="5"/>
  </si>
  <si>
    <t>国庫　　　　　　　補助金</t>
    <rPh sb="0" eb="2">
      <t>コッコ</t>
    </rPh>
    <rPh sb="9" eb="12">
      <t>ホジョキン</t>
    </rPh>
    <phoneticPr fontId="5"/>
  </si>
  <si>
    <t>人口1人当たり公費(円)</t>
    <rPh sb="0" eb="2">
      <t>ジンコウ</t>
    </rPh>
    <rPh sb="3" eb="4">
      <t>ヒト</t>
    </rPh>
    <rPh sb="4" eb="5">
      <t>ア</t>
    </rPh>
    <rPh sb="7" eb="9">
      <t>コウヒ</t>
    </rPh>
    <rPh sb="10" eb="11">
      <t>エン</t>
    </rPh>
    <phoneticPr fontId="5"/>
  </si>
  <si>
    <t>（再掲）</t>
    <rPh sb="1" eb="3">
      <t>サイケイ</t>
    </rPh>
    <phoneticPr fontId="5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</si>
  <si>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5"/>
  </si>
  <si>
    <t>財源内訳</t>
    <rPh sb="0" eb="2">
      <t>ザイゲン</t>
    </rPh>
    <rPh sb="2" eb="4">
      <t>ウチワケ</t>
    </rPh>
    <phoneticPr fontId="5"/>
  </si>
  <si>
    <t>教育費総額</t>
    <rPh sb="0" eb="3">
      <t>キョウイクヒ</t>
    </rPh>
    <rPh sb="3" eb="5">
      <t>ソウガク</t>
    </rPh>
    <phoneticPr fontId="5"/>
  </si>
  <si>
    <t>人　口　(人)</t>
    <rPh sb="0" eb="1">
      <t>ヒト</t>
    </rPh>
    <rPh sb="2" eb="3">
      <t>クチ</t>
    </rPh>
    <rPh sb="5" eb="6">
      <t>ニン</t>
    </rPh>
    <phoneticPr fontId="5"/>
  </si>
  <si>
    <t>区　分</t>
    <rPh sb="0" eb="3">
      <t>クブン</t>
    </rPh>
    <phoneticPr fontId="5"/>
  </si>
  <si>
    <t>市町別教育行政費</t>
    <rPh sb="0" eb="2">
      <t>シチョウ</t>
    </rPh>
    <rPh sb="2" eb="3">
      <t>ベツ</t>
    </rPh>
    <rPh sb="3" eb="7">
      <t>キョウイクギョウセイ</t>
    </rPh>
    <rPh sb="7" eb="8">
      <t>ヒ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</si>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</sst>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1" xfId="1" applyFont="1" applyFill="1" applyBorder="1"/>
    <xf numFmtId="38" fontId="4" fillId="0" borderId="1" xfId="1" applyFont="1" applyFill="1" applyBorder="1" applyAlignment="1" applyProtection="1">
      <alignment horizontal="right"/>
      <protection locked="0"/>
    </xf>
    <xf numFmtId="38" fontId="4" fillId="0" borderId="1" xfId="1" applyFont="1" applyFill="1" applyBorder="1" applyAlignment="1">
      <alignment horizontal="right"/>
    </xf>
    <xf numFmtId="38" fontId="4" fillId="0" borderId="1" xfId="1" applyFont="1" applyFill="1" applyBorder="1" applyAlignment="1">
      <alignment horizontal="distributed" vertical="center"/>
    </xf>
    <xf numFmtId="38" fontId="6" fillId="0" borderId="2" xfId="1" applyFont="1" applyFill="1" applyBorder="1" applyAlignment="1">
      <alignment horizontal="distributed" vertical="center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>
      <alignment horizontal="right"/>
    </xf>
    <xf numFmtId="38" fontId="4" fillId="0" borderId="0" xfId="1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wrapText="1"/>
    </xf>
    <xf numFmtId="38" fontId="7" fillId="0" borderId="3" xfId="1" applyFont="1" applyFill="1" applyBorder="1" applyAlignment="1">
      <alignment horizontal="distributed" wrapText="1"/>
    </xf>
    <xf numFmtId="38" fontId="4" fillId="0" borderId="0" xfId="1" applyFont="1" applyFill="1" applyBorder="1"/>
    <xf numFmtId="38" fontId="7" fillId="0" borderId="3" xfId="1" applyFont="1" applyFill="1" applyBorder="1"/>
    <xf numFmtId="38" fontId="4" fillId="0" borderId="0" xfId="1" applyFont="1" applyFill="1" applyBorder="1" applyAlignment="1">
      <alignment horizontal="distributed"/>
    </xf>
    <xf numFmtId="38" fontId="7" fillId="0" borderId="3" xfId="1" applyFont="1" applyFill="1" applyBorder="1" applyAlignment="1">
      <alignment horizontal="distributed"/>
    </xf>
    <xf numFmtId="38" fontId="4" fillId="0" borderId="0" xfId="1" applyFont="1" applyFill="1" applyBorder="1" applyAlignment="1">
      <alignment horizontal="right"/>
    </xf>
    <xf numFmtId="38" fontId="7" fillId="0" borderId="4" xfId="1" applyFont="1" applyFill="1" applyBorder="1" applyAlignment="1">
      <alignment horizontal="distributed"/>
    </xf>
    <xf numFmtId="38" fontId="7" fillId="0" borderId="0" xfId="1" applyFont="1" applyFill="1" applyBorder="1"/>
    <xf numFmtId="0" fontId="8" fillId="0" borderId="5" xfId="0" applyFont="1" applyFill="1" applyBorder="1" applyAlignment="1">
      <alignment horizontal="center" vertical="center" wrapText="1"/>
    </xf>
    <xf numFmtId="38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 justifyLastLine="1"/>
      <protection locked="0"/>
    </xf>
    <xf numFmtId="38" fontId="7" fillId="0" borderId="8" xfId="1" applyFont="1" applyFill="1" applyBorder="1" applyAlignment="1" applyProtection="1">
      <alignment horizontal="center" vertical="center" shrinkToFit="1"/>
      <protection locked="0"/>
    </xf>
    <xf numFmtId="38" fontId="6" fillId="0" borderId="7" xfId="1" applyFont="1" applyFill="1" applyBorder="1" applyAlignment="1" applyProtection="1">
      <alignment horizontal="distributed" vertical="center"/>
      <protection locked="0"/>
    </xf>
    <xf numFmtId="38" fontId="7" fillId="0" borderId="8" xfId="1" applyFont="1" applyFill="1" applyBorder="1" applyAlignment="1" applyProtection="1">
      <alignment horizontal="distributed" vertical="center" justifyLastLine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0" xfId="0" applyFont="1" applyFill="1" applyBorder="1" applyAlignment="1">
      <alignment horizontal="center" vertical="center" wrapText="1"/>
    </xf>
    <xf numFmtId="38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 justifyLastLine="1"/>
      <protection locked="0"/>
    </xf>
    <xf numFmtId="38" fontId="7" fillId="0" borderId="12" xfId="1" applyFont="1" applyFill="1" applyBorder="1" applyAlignment="1" applyProtection="1">
      <alignment horizontal="center" vertical="center" shrinkToFit="1"/>
      <protection locked="0"/>
    </xf>
    <xf numFmtId="38" fontId="6" fillId="0" borderId="13" xfId="1" applyFont="1" applyFill="1" applyBorder="1" applyAlignment="1" applyProtection="1">
      <alignment horizontal="distributed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 applyProtection="1">
      <alignment horizontal="center" vertical="center" shrinkToFit="1"/>
      <protection locked="0"/>
    </xf>
    <xf numFmtId="38" fontId="7" fillId="0" borderId="9" xfId="1" applyFont="1" applyFill="1" applyBorder="1" applyAlignment="1" applyProtection="1">
      <alignment horizontal="distributed" vertical="center" justifyLastLine="1"/>
      <protection locked="0"/>
    </xf>
    <xf numFmtId="38" fontId="7" fillId="0" borderId="14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 applyProtection="1">
      <alignment horizontal="center" vertical="center" wrapText="1"/>
      <protection locked="0"/>
    </xf>
    <xf numFmtId="38" fontId="2" fillId="0" borderId="16" xfId="1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distributed" vertical="center" justifyLastLine="1"/>
      <protection locked="0"/>
    </xf>
    <xf numFmtId="0" fontId="8" fillId="0" borderId="18" xfId="0" applyFont="1" applyFill="1" applyBorder="1" applyAlignment="1" applyProtection="1">
      <alignment horizontal="distributed" vertical="center" justifyLastLine="1"/>
      <protection locked="0"/>
    </xf>
    <xf numFmtId="38" fontId="7" fillId="0" borderId="19" xfId="1" applyFont="1" applyFill="1" applyBorder="1" applyAlignment="1" applyProtection="1">
      <alignment horizontal="distributed" vertical="center" justifyLastLine="1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 shrinkToFit="1"/>
      <protection locked="0"/>
    </xf>
    <xf numFmtId="38" fontId="7" fillId="0" borderId="17" xfId="1" applyFont="1" applyFill="1" applyBorder="1" applyAlignment="1" applyProtection="1">
      <alignment horizontal="distributed" vertical="center" justifyLastLine="1"/>
      <protection locked="0"/>
    </xf>
    <xf numFmtId="38" fontId="2" fillId="0" borderId="0" xfId="1" applyFont="1" applyFill="1" applyAlignment="1">
      <alignment horizontal="right"/>
    </xf>
    <xf numFmtId="38" fontId="9" fillId="0" borderId="0" xfId="1" applyFont="1" applyFill="1" applyAlignment="1">
      <alignment horizontal="center"/>
    </xf>
    <xf numFmtId="38" fontId="4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-c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"/>
    </sheetNames>
    <sheetDataSet>
      <sheetData sheetId="0">
        <row r="15">
          <cell r="B15">
            <v>424414</v>
          </cell>
        </row>
        <row r="16">
          <cell r="B16">
            <v>112302</v>
          </cell>
        </row>
        <row r="17">
          <cell r="B17">
            <v>51370</v>
          </cell>
        </row>
        <row r="18">
          <cell r="B18">
            <v>31037</v>
          </cell>
        </row>
        <row r="19">
          <cell r="B19">
            <v>58487</v>
          </cell>
        </row>
        <row r="21">
          <cell r="B21">
            <v>46561</v>
          </cell>
        </row>
        <row r="22">
          <cell r="B22">
            <v>29037</v>
          </cell>
        </row>
        <row r="23">
          <cell r="B23">
            <v>63195</v>
          </cell>
        </row>
        <row r="24">
          <cell r="B24">
            <v>13265</v>
          </cell>
        </row>
        <row r="25">
          <cell r="B25">
            <v>13881</v>
          </cell>
        </row>
        <row r="27">
          <cell r="B27">
            <v>27432</v>
          </cell>
        </row>
        <row r="28">
          <cell r="B28">
            <v>3009</v>
          </cell>
        </row>
        <row r="29">
          <cell r="B29">
            <v>18454</v>
          </cell>
        </row>
        <row r="30">
          <cell r="B30">
            <v>23563</v>
          </cell>
        </row>
        <row r="31">
          <cell r="B31">
            <v>8611</v>
          </cell>
        </row>
        <row r="33">
          <cell r="B33">
            <v>22392</v>
          </cell>
        </row>
        <row r="34">
          <cell r="B34">
            <v>17875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4"/>
      <sheetName val="15"/>
      <sheetName val="1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view="pageBreakPreview" zoomScale="115" zoomScaleNormal="100" zoomScaleSheetLayoutView="115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A3" sqref="A3"/>
    </sheetView>
  </sheetViews>
  <sheetFormatPr defaultColWidth="9" defaultRowHeight="13.5" customHeight="1" x14ac:dyDescent="0.2"/>
  <cols>
    <col min="1" max="1" width="8.6328125" style="1" customWidth="1"/>
    <col min="2" max="2" width="7.7265625" style="1" customWidth="1"/>
    <col min="3" max="3" width="8.36328125" style="1" customWidth="1"/>
    <col min="4" max="4" width="7.08984375" style="1" customWidth="1"/>
    <col min="5" max="5" width="9.1796875" style="1" customWidth="1"/>
    <col min="6" max="6" width="8.7265625" style="1" customWidth="1"/>
    <col min="7" max="8" width="6.08984375" style="1" customWidth="1"/>
    <col min="9" max="9" width="8.81640625" style="1" customWidth="1"/>
    <col min="10" max="10" width="7.08984375" style="1" customWidth="1"/>
    <col min="11" max="12" width="8.453125" style="1" customWidth="1"/>
    <col min="13" max="13" width="7.1796875" style="1" customWidth="1"/>
    <col min="14" max="14" width="0.6328125" style="1" customWidth="1"/>
    <col min="15" max="15" width="4.6328125" style="1" customWidth="1"/>
    <col min="16" max="16" width="9.6328125" style="1" bestFit="1" customWidth="1"/>
    <col min="17" max="16384" width="9" style="1"/>
  </cols>
  <sheetData>
    <row r="1" spans="1:19" ht="12" x14ac:dyDescent="0.2">
      <c r="A1" s="50" t="s">
        <v>43</v>
      </c>
      <c r="S1" s="48"/>
    </row>
    <row r="2" spans="1:19" ht="28.5" customHeight="1" x14ac:dyDescent="0.25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ht="21" customHeight="1" thickBot="1" x14ac:dyDescent="0.25">
      <c r="N3" s="48"/>
    </row>
    <row r="4" spans="1:19" ht="21" customHeight="1" x14ac:dyDescent="0.2">
      <c r="A4" s="47" t="s">
        <v>41</v>
      </c>
      <c r="B4" s="46" t="s">
        <v>40</v>
      </c>
      <c r="C4" s="45" t="s">
        <v>39</v>
      </c>
      <c r="D4" s="44" t="s">
        <v>38</v>
      </c>
      <c r="E4" s="43"/>
      <c r="F4" s="43"/>
      <c r="G4" s="43"/>
      <c r="H4" s="42"/>
      <c r="I4" s="44" t="s">
        <v>37</v>
      </c>
      <c r="J4" s="43"/>
      <c r="K4" s="42"/>
      <c r="L4" s="41" t="s">
        <v>36</v>
      </c>
      <c r="M4" s="40" t="s">
        <v>35</v>
      </c>
      <c r="N4" s="39"/>
    </row>
    <row r="5" spans="1:19" ht="21" customHeight="1" x14ac:dyDescent="0.2">
      <c r="A5" s="38"/>
      <c r="B5" s="37"/>
      <c r="C5" s="36"/>
      <c r="D5" s="27" t="s">
        <v>34</v>
      </c>
      <c r="E5" s="27" t="s">
        <v>33</v>
      </c>
      <c r="F5" s="27" t="s">
        <v>32</v>
      </c>
      <c r="G5" s="27" t="s">
        <v>31</v>
      </c>
      <c r="H5" s="35" t="s">
        <v>30</v>
      </c>
      <c r="I5" s="34" t="s">
        <v>29</v>
      </c>
      <c r="J5" s="34" t="s">
        <v>28</v>
      </c>
      <c r="K5" s="25" t="s">
        <v>27</v>
      </c>
      <c r="L5" s="33" t="s">
        <v>26</v>
      </c>
      <c r="M5" s="32"/>
      <c r="N5" s="31"/>
    </row>
    <row r="6" spans="1:19" ht="21" customHeight="1" x14ac:dyDescent="0.2">
      <c r="A6" s="30"/>
      <c r="B6" s="29"/>
      <c r="C6" s="28"/>
      <c r="D6" s="27"/>
      <c r="E6" s="27"/>
      <c r="F6" s="27"/>
      <c r="G6" s="27"/>
      <c r="H6" s="26"/>
      <c r="I6" s="25"/>
      <c r="J6" s="25"/>
      <c r="K6" s="25"/>
      <c r="L6" s="24"/>
      <c r="M6" s="23"/>
      <c r="N6" s="22"/>
      <c r="O6" s="21"/>
    </row>
    <row r="7" spans="1:19" ht="15" customHeight="1" x14ac:dyDescent="0.2">
      <c r="A7" s="20" t="s">
        <v>25</v>
      </c>
      <c r="B7" s="17">
        <f>IF(SUM(B9:B11)=0,"-",SUM(B9:B11))</f>
        <v>964885</v>
      </c>
      <c r="C7" s="17">
        <f>IF(SUM(C9:C11)=0,"-",SUM(C9:C11))</f>
        <v>9321230</v>
      </c>
      <c r="D7" s="10">
        <f>IF(SUM(D9:D11)=0,"-",SUM(D9:D11))</f>
        <v>112374</v>
      </c>
      <c r="E7" s="10">
        <f>IF(SUM(E9:E11)=0,"-",SUM(E9:E11))</f>
        <v>3161222</v>
      </c>
      <c r="F7" s="10">
        <f>IF(SUM(F9:F11)=0,"-",SUM(F9:F11))</f>
        <v>6039234</v>
      </c>
      <c r="G7" s="10">
        <f>IF(SUM(G9:G11)=0,"-",SUM(G9:G11))</f>
        <v>6400</v>
      </c>
      <c r="H7" s="10">
        <f>IF(SUM(H9:H11)=0,"-",SUM(H9:H11))</f>
        <v>2000</v>
      </c>
      <c r="I7" s="10">
        <f>IF(SUM(I9:I11)=0,"-",SUM(I9:I11))</f>
        <v>9194517</v>
      </c>
      <c r="J7" s="10">
        <f>IF(SUM(J9:J11)=0,"-",SUM(J9:J11))</f>
        <v>48455</v>
      </c>
      <c r="K7" s="10">
        <f>IF(SUM(K9:K11)=0,"-",SUM(K9:K11))</f>
        <v>78258</v>
      </c>
      <c r="L7" s="10">
        <f>IF(SUM(L9:L11)=0,"-",SUM(L9:L11))</f>
        <v>116902</v>
      </c>
      <c r="M7" s="10">
        <f>IF(C7/B7=0,"-",C7/B7*1000)</f>
        <v>9660.4569456463723</v>
      </c>
      <c r="N7" s="10"/>
      <c r="O7" s="3"/>
    </row>
    <row r="8" spans="1:19" ht="15" customHeight="1" x14ac:dyDescent="0.2">
      <c r="A8" s="18"/>
      <c r="B8" s="1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O8" s="3"/>
    </row>
    <row r="9" spans="1:19" ht="15" customHeight="1" x14ac:dyDescent="0.2">
      <c r="A9" s="18" t="s">
        <v>24</v>
      </c>
      <c r="B9" s="17" t="s">
        <v>0</v>
      </c>
      <c r="C9" s="10">
        <f>IF(SUM(D9:H9)=0,"-",SUM(D9:H9))</f>
        <v>3269128</v>
      </c>
      <c r="D9" s="9">
        <v>108418</v>
      </c>
      <c r="E9" s="9">
        <v>3160710</v>
      </c>
      <c r="F9" s="9" t="s">
        <v>2</v>
      </c>
      <c r="G9" s="9" t="s">
        <v>2</v>
      </c>
      <c r="H9" s="9" t="s">
        <v>2</v>
      </c>
      <c r="I9" s="9">
        <v>3220152</v>
      </c>
      <c r="J9" s="9">
        <v>14768</v>
      </c>
      <c r="K9" s="9">
        <v>34208</v>
      </c>
      <c r="L9" s="9">
        <v>94210</v>
      </c>
      <c r="M9" s="9" t="s">
        <v>0</v>
      </c>
      <c r="O9" s="3"/>
    </row>
    <row r="10" spans="1:19" ht="15" customHeight="1" x14ac:dyDescent="0.2">
      <c r="A10" s="18"/>
      <c r="B10" s="17"/>
      <c r="C10" s="10"/>
      <c r="D10" s="10"/>
      <c r="E10" s="10"/>
      <c r="F10" s="10"/>
      <c r="G10" s="10"/>
      <c r="H10" s="10"/>
      <c r="I10" s="10"/>
      <c r="J10" s="10"/>
      <c r="K10" s="19"/>
      <c r="L10" s="10"/>
      <c r="M10" s="10"/>
      <c r="O10" s="3"/>
    </row>
    <row r="11" spans="1:19" ht="15" customHeight="1" x14ac:dyDescent="0.2">
      <c r="A11" s="18" t="s">
        <v>23</v>
      </c>
      <c r="B11" s="17">
        <f>IF(SUM(B13:B36)=0,"-",SUM(B13:B36))</f>
        <v>964885</v>
      </c>
      <c r="C11" s="10">
        <f>IF(SUM(C13:C36)=0,"-",SUM(C13:C36))</f>
        <v>6052102</v>
      </c>
      <c r="D11" s="10">
        <f>IF(SUM(D13:D36)=0,"-",SUM(D13:D36))</f>
        <v>3956</v>
      </c>
      <c r="E11" s="10">
        <f>IF(SUM(E13:E36)=0,"-",SUM(E13:E36))</f>
        <v>512</v>
      </c>
      <c r="F11" s="10">
        <f>IF(SUM(F13:F36)=0,"-",SUM(F13:F36))</f>
        <v>6039234</v>
      </c>
      <c r="G11" s="10">
        <f>IF(SUM(G13:G36)=0,"-",SUM(G13:G36))</f>
        <v>6400</v>
      </c>
      <c r="H11" s="10">
        <f>IF(SUM(H13:H36)=0,"-",SUM(H13:H36))</f>
        <v>2000</v>
      </c>
      <c r="I11" s="10">
        <f>IF(SUM(I13:I36)=0,"-",SUM(I13:I36))</f>
        <v>5974365</v>
      </c>
      <c r="J11" s="10">
        <f>IF(SUM(J13:J36)=0,"-",SUM(J13:J36))</f>
        <v>33687</v>
      </c>
      <c r="K11" s="10">
        <f>IF(SUM(K13:K36)=0,"-",SUM(K13:K36))</f>
        <v>44050</v>
      </c>
      <c r="L11" s="10">
        <f>IF(SUM(L13:L36)=0,"-",SUM(L13:L36))</f>
        <v>22692</v>
      </c>
      <c r="M11" s="10">
        <f>IF(C11/B11=0,"-",C11/B11*1000)</f>
        <v>6272.3557729677632</v>
      </c>
      <c r="O11" s="3"/>
    </row>
    <row r="12" spans="1:19" ht="15" customHeight="1" x14ac:dyDescent="0.2">
      <c r="A12" s="16"/>
      <c r="B12" s="1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3"/>
    </row>
    <row r="13" spans="1:19" ht="15" customHeight="1" x14ac:dyDescent="0.2">
      <c r="A13" s="18" t="s">
        <v>22</v>
      </c>
      <c r="B13" s="17" t="s">
        <v>0</v>
      </c>
      <c r="C13" s="10" t="str">
        <f>IF(SUM(D13:H13)=0,"-",SUM(D13:H13))</f>
        <v>-</v>
      </c>
      <c r="D13" s="9" t="s">
        <v>2</v>
      </c>
      <c r="E13" s="9" t="s">
        <v>2</v>
      </c>
      <c r="F13" s="9" t="s">
        <v>2</v>
      </c>
      <c r="G13" s="9" t="s">
        <v>2</v>
      </c>
      <c r="H13" s="9" t="s">
        <v>2</v>
      </c>
      <c r="I13" s="9" t="s">
        <v>2</v>
      </c>
      <c r="J13" s="9" t="s">
        <v>2</v>
      </c>
      <c r="K13" s="9" t="s">
        <v>2</v>
      </c>
      <c r="L13" s="9" t="s">
        <v>2</v>
      </c>
      <c r="M13" s="9" t="s">
        <v>0</v>
      </c>
      <c r="O13" s="3"/>
    </row>
    <row r="14" spans="1:19" ht="15" customHeight="1" x14ac:dyDescent="0.2">
      <c r="A14" s="16"/>
      <c r="B14" s="1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O14" s="3"/>
    </row>
    <row r="15" spans="1:19" ht="15" customHeight="1" x14ac:dyDescent="0.2">
      <c r="A15" s="14" t="s">
        <v>21</v>
      </c>
      <c r="B15" s="13">
        <f>'[1]12'!B15</f>
        <v>424414</v>
      </c>
      <c r="C15" s="10">
        <f>IF(SUM(D15:H15)=0,"-",SUM(D15:H15))</f>
        <v>2651004</v>
      </c>
      <c r="D15" s="9">
        <v>113</v>
      </c>
      <c r="E15" s="9" t="s">
        <v>2</v>
      </c>
      <c r="F15" s="9">
        <v>2645191</v>
      </c>
      <c r="G15" s="9">
        <v>5700</v>
      </c>
      <c r="H15" s="9" t="s">
        <v>2</v>
      </c>
      <c r="I15" s="9">
        <v>2609569</v>
      </c>
      <c r="J15" s="9">
        <v>5700</v>
      </c>
      <c r="K15" s="9">
        <v>35735</v>
      </c>
      <c r="L15" s="9">
        <v>21348</v>
      </c>
      <c r="M15" s="9">
        <f>IF(C15/B15=0,"-",C15/B15*1000)</f>
        <v>6246.2689732195449</v>
      </c>
      <c r="O15" s="3"/>
    </row>
    <row r="16" spans="1:19" ht="15" customHeight="1" x14ac:dyDescent="0.2">
      <c r="A16" s="14" t="s">
        <v>20</v>
      </c>
      <c r="B16" s="13">
        <f>'[1]12'!B16</f>
        <v>112302</v>
      </c>
      <c r="C16" s="10">
        <f>IF(SUM(D16:H16)=0,"-",SUM(D16:H16))</f>
        <v>614298</v>
      </c>
      <c r="D16" s="9">
        <v>155</v>
      </c>
      <c r="E16" s="9" t="s">
        <v>2</v>
      </c>
      <c r="F16" s="9">
        <v>612143</v>
      </c>
      <c r="G16" s="9" t="s">
        <v>2</v>
      </c>
      <c r="H16" s="9">
        <v>2000</v>
      </c>
      <c r="I16" s="9">
        <v>614298</v>
      </c>
      <c r="J16" s="9" t="s">
        <v>2</v>
      </c>
      <c r="K16" s="9" t="s">
        <v>2</v>
      </c>
      <c r="L16" s="9" t="s">
        <v>2</v>
      </c>
      <c r="M16" s="9">
        <f>IF(C16/B16=0,"-",C16/B16*1000)</f>
        <v>5470.0539616391516</v>
      </c>
      <c r="O16" s="3"/>
    </row>
    <row r="17" spans="1:15" ht="15" customHeight="1" x14ac:dyDescent="0.2">
      <c r="A17" s="14" t="s">
        <v>19</v>
      </c>
      <c r="B17" s="13">
        <f>'[1]12'!B17</f>
        <v>51370</v>
      </c>
      <c r="C17" s="10">
        <f>IF(SUM(D17:H17)=0,"-",SUM(D17:H17))</f>
        <v>267714</v>
      </c>
      <c r="D17" s="9">
        <v>59</v>
      </c>
      <c r="E17" s="9" t="s">
        <v>2</v>
      </c>
      <c r="F17" s="9">
        <v>267655</v>
      </c>
      <c r="G17" s="9" t="s">
        <v>2</v>
      </c>
      <c r="H17" s="9" t="s">
        <v>2</v>
      </c>
      <c r="I17" s="9">
        <v>267714</v>
      </c>
      <c r="J17" s="9"/>
      <c r="K17" s="9" t="s">
        <v>2</v>
      </c>
      <c r="L17" s="9" t="s">
        <v>2</v>
      </c>
      <c r="M17" s="9">
        <f>IF(C17/B17=0,"-",C17/B17*1000)</f>
        <v>5211.4853027058589</v>
      </c>
      <c r="O17" s="3"/>
    </row>
    <row r="18" spans="1:15" ht="15" customHeight="1" x14ac:dyDescent="0.2">
      <c r="A18" s="14" t="s">
        <v>18</v>
      </c>
      <c r="B18" s="13">
        <f>'[1]12'!B18</f>
        <v>31037</v>
      </c>
      <c r="C18" s="10">
        <f>IF(SUM(D18:H18)=0,"-",SUM(D18:H18))</f>
        <v>219627</v>
      </c>
      <c r="D18" s="9" t="s">
        <v>1</v>
      </c>
      <c r="E18" s="9" t="s">
        <v>2</v>
      </c>
      <c r="F18" s="9">
        <v>219627</v>
      </c>
      <c r="G18" s="9" t="s">
        <v>2</v>
      </c>
      <c r="H18" s="9" t="s">
        <v>2</v>
      </c>
      <c r="I18" s="9">
        <v>218450</v>
      </c>
      <c r="J18" s="9">
        <v>1049</v>
      </c>
      <c r="K18" s="9">
        <v>128</v>
      </c>
      <c r="L18" s="9" t="s">
        <v>2</v>
      </c>
      <c r="M18" s="9">
        <f>IF(C18/B18=0,"-",C18/B18*1000)</f>
        <v>7076.2960337661498</v>
      </c>
      <c r="O18" s="3"/>
    </row>
    <row r="19" spans="1:15" ht="15" customHeight="1" x14ac:dyDescent="0.2">
      <c r="A19" s="14" t="s">
        <v>17</v>
      </c>
      <c r="B19" s="13">
        <f>'[1]12'!B19</f>
        <v>58487</v>
      </c>
      <c r="C19" s="10">
        <f>IF(SUM(D19:H19)=0,"-",SUM(D19:H19))</f>
        <v>195907</v>
      </c>
      <c r="D19" s="9">
        <v>142</v>
      </c>
      <c r="E19" s="9" t="s">
        <v>2</v>
      </c>
      <c r="F19" s="9">
        <v>195765</v>
      </c>
      <c r="G19" s="9" t="s">
        <v>2</v>
      </c>
      <c r="H19" s="9" t="s">
        <v>2</v>
      </c>
      <c r="I19" s="9">
        <v>195907</v>
      </c>
      <c r="J19" s="9" t="s">
        <v>2</v>
      </c>
      <c r="K19" s="9" t="s">
        <v>2</v>
      </c>
      <c r="L19" s="9" t="s">
        <v>2</v>
      </c>
      <c r="M19" s="9">
        <f>IF(C19/B19=0,"-",C19/B19*1000)</f>
        <v>3349.5819583839148</v>
      </c>
      <c r="O19" s="3"/>
    </row>
    <row r="20" spans="1:15" ht="15" customHeight="1" x14ac:dyDescent="0.2">
      <c r="A20" s="14"/>
      <c r="B20" s="13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O20" s="3"/>
    </row>
    <row r="21" spans="1:15" ht="15" customHeight="1" x14ac:dyDescent="0.2">
      <c r="A21" s="14" t="s">
        <v>16</v>
      </c>
      <c r="B21" s="13">
        <f>'[1]12'!B21</f>
        <v>46561</v>
      </c>
      <c r="C21" s="10">
        <f>IF(SUM(D21:H21)=0,"-",SUM(D21:H21))</f>
        <v>295081</v>
      </c>
      <c r="D21" s="9" t="s">
        <v>2</v>
      </c>
      <c r="E21" s="9" t="s">
        <v>2</v>
      </c>
      <c r="F21" s="9">
        <v>294381</v>
      </c>
      <c r="G21" s="9">
        <v>700</v>
      </c>
      <c r="H21" s="9" t="s">
        <v>2</v>
      </c>
      <c r="I21" s="9">
        <v>285789</v>
      </c>
      <c r="J21" s="9">
        <v>1105</v>
      </c>
      <c r="K21" s="9">
        <v>8187</v>
      </c>
      <c r="L21" s="9">
        <v>37</v>
      </c>
      <c r="M21" s="9">
        <f>IF(C21/B21=0,"-",C21/B21*1000)</f>
        <v>6337.5142286462915</v>
      </c>
      <c r="O21" s="3"/>
    </row>
    <row r="22" spans="1:15" ht="15" customHeight="1" x14ac:dyDescent="0.2">
      <c r="A22" s="14" t="s">
        <v>15</v>
      </c>
      <c r="B22" s="13">
        <f>'[1]12'!B22</f>
        <v>29037</v>
      </c>
      <c r="C22" s="10">
        <f>IF(SUM(D22:H22)=0,"-",SUM(D22:H22))</f>
        <v>171961</v>
      </c>
      <c r="D22" s="9" t="s">
        <v>2</v>
      </c>
      <c r="E22" s="9" t="s">
        <v>2</v>
      </c>
      <c r="F22" s="9">
        <v>171961</v>
      </c>
      <c r="G22" s="9" t="s">
        <v>2</v>
      </c>
      <c r="H22" s="9" t="s">
        <v>2</v>
      </c>
      <c r="I22" s="9">
        <v>171961</v>
      </c>
      <c r="J22" s="9" t="s">
        <v>2</v>
      </c>
      <c r="K22" s="9" t="s">
        <v>2</v>
      </c>
      <c r="L22" s="9" t="s">
        <v>1</v>
      </c>
      <c r="M22" s="9">
        <f>IF(C22/B22=0,"-",C22/B22*1000)</f>
        <v>5922.1338292523333</v>
      </c>
      <c r="O22" s="3"/>
    </row>
    <row r="23" spans="1:15" ht="15" customHeight="1" x14ac:dyDescent="0.2">
      <c r="A23" s="14" t="s">
        <v>14</v>
      </c>
      <c r="B23" s="13">
        <f>'[1]12'!B23</f>
        <v>63195</v>
      </c>
      <c r="C23" s="10">
        <f>IF(SUM(D23:H23)=0,"-",SUM(D23:H23))</f>
        <v>255980</v>
      </c>
      <c r="D23" s="9">
        <v>1444</v>
      </c>
      <c r="E23" s="9" t="s">
        <v>2</v>
      </c>
      <c r="F23" s="9">
        <v>254536</v>
      </c>
      <c r="G23" s="9" t="s">
        <v>2</v>
      </c>
      <c r="H23" s="9" t="s">
        <v>2</v>
      </c>
      <c r="I23" s="9">
        <v>255980</v>
      </c>
      <c r="J23" s="9" t="s">
        <v>2</v>
      </c>
      <c r="K23" s="9" t="s">
        <v>2</v>
      </c>
      <c r="L23" s="9" t="s">
        <v>1</v>
      </c>
      <c r="M23" s="9">
        <f>IF(C23/B23=0,"-",C23/B23*1000)</f>
        <v>4050.6369174776482</v>
      </c>
      <c r="O23" s="3"/>
    </row>
    <row r="24" spans="1:15" ht="15" customHeight="1" x14ac:dyDescent="0.2">
      <c r="A24" s="14" t="s">
        <v>13</v>
      </c>
      <c r="B24" s="13">
        <f>'[1]12'!B24</f>
        <v>13265</v>
      </c>
      <c r="C24" s="10">
        <f>IF(SUM(D24:H24)=0,"-",SUM(D24:H24))</f>
        <v>105125</v>
      </c>
      <c r="D24" s="9">
        <v>163</v>
      </c>
      <c r="E24" s="9">
        <v>17</v>
      </c>
      <c r="F24" s="9">
        <v>104945</v>
      </c>
      <c r="G24" s="9" t="s">
        <v>2</v>
      </c>
      <c r="H24" s="9" t="s">
        <v>2</v>
      </c>
      <c r="I24" s="9">
        <v>105125</v>
      </c>
      <c r="J24" s="9" t="s">
        <v>2</v>
      </c>
      <c r="K24" s="9" t="s">
        <v>2</v>
      </c>
      <c r="L24" s="9" t="s">
        <v>1</v>
      </c>
      <c r="M24" s="9">
        <f>IF(C24/B24=0,"-",C24/B24*1000)</f>
        <v>7924.9905767056161</v>
      </c>
      <c r="O24" s="3"/>
    </row>
    <row r="25" spans="1:15" ht="15" customHeight="1" x14ac:dyDescent="0.2">
      <c r="A25" s="14" t="s">
        <v>12</v>
      </c>
      <c r="B25" s="13">
        <f>'[1]12'!B25</f>
        <v>13881</v>
      </c>
      <c r="C25" s="10">
        <f>IF(SUM(D25:H25)=0,"-",SUM(D25:H25))</f>
        <v>187274</v>
      </c>
      <c r="D25" s="9" t="s">
        <v>2</v>
      </c>
      <c r="E25" s="9" t="s">
        <v>2</v>
      </c>
      <c r="F25" s="9">
        <v>187274</v>
      </c>
      <c r="G25" s="9" t="s">
        <v>2</v>
      </c>
      <c r="H25" s="9" t="s">
        <v>2</v>
      </c>
      <c r="I25" s="9">
        <v>187274</v>
      </c>
      <c r="J25" s="9" t="s">
        <v>2</v>
      </c>
      <c r="K25" s="9" t="s">
        <v>2</v>
      </c>
      <c r="L25" s="9" t="s">
        <v>1</v>
      </c>
      <c r="M25" s="9">
        <f>IF(C25/B25=0,"-",C25/B25*1000)</f>
        <v>13491.391110150566</v>
      </c>
      <c r="O25" s="3"/>
    </row>
    <row r="26" spans="1:15" ht="15" customHeight="1" x14ac:dyDescent="0.2">
      <c r="A26" s="14"/>
      <c r="B26" s="13"/>
      <c r="C26" s="10"/>
      <c r="D26" s="9"/>
      <c r="E26" s="9"/>
      <c r="F26" s="9"/>
      <c r="G26" s="9"/>
      <c r="H26" s="9"/>
      <c r="I26" s="9"/>
      <c r="J26" s="9"/>
      <c r="K26" s="9"/>
      <c r="L26" s="9"/>
      <c r="M26" s="9"/>
      <c r="O26" s="3"/>
    </row>
    <row r="27" spans="1:15" ht="15" customHeight="1" x14ac:dyDescent="0.2">
      <c r="A27" s="14" t="s">
        <v>11</v>
      </c>
      <c r="B27" s="13">
        <f>'[1]12'!B27</f>
        <v>27432</v>
      </c>
      <c r="C27" s="10">
        <f>IF(SUM(D27:H27)=0,"-",SUM(D27:H27))</f>
        <v>182643</v>
      </c>
      <c r="D27" s="9" t="s">
        <v>2</v>
      </c>
      <c r="E27" s="9" t="s">
        <v>2</v>
      </c>
      <c r="F27" s="9">
        <v>182643</v>
      </c>
      <c r="G27" s="9" t="s">
        <v>2</v>
      </c>
      <c r="H27" s="9" t="s">
        <v>2</v>
      </c>
      <c r="I27" s="9">
        <v>174063</v>
      </c>
      <c r="J27" s="9">
        <v>8580</v>
      </c>
      <c r="K27" s="9" t="s">
        <v>2</v>
      </c>
      <c r="L27" s="9" t="s">
        <v>2</v>
      </c>
      <c r="M27" s="9">
        <f>IF(C27/B27=0,"-",C27/B27*1000)</f>
        <v>6658.0271216097981</v>
      </c>
      <c r="O27" s="3"/>
    </row>
    <row r="28" spans="1:15" ht="15" customHeight="1" x14ac:dyDescent="0.2">
      <c r="A28" s="14" t="s">
        <v>10</v>
      </c>
      <c r="B28" s="13">
        <f>'[1]12'!B28</f>
        <v>3009</v>
      </c>
      <c r="C28" s="10">
        <f>IF(SUM(D28:H28)=0,"-",SUM(D28:H28))</f>
        <v>69362</v>
      </c>
      <c r="D28" s="9">
        <v>1385</v>
      </c>
      <c r="E28" s="9" t="s">
        <v>2</v>
      </c>
      <c r="F28" s="9">
        <v>67977</v>
      </c>
      <c r="G28" s="9" t="s">
        <v>2</v>
      </c>
      <c r="H28" s="9" t="s">
        <v>2</v>
      </c>
      <c r="I28" s="9">
        <v>52109</v>
      </c>
      <c r="J28" s="9">
        <v>17253</v>
      </c>
      <c r="K28" s="9" t="s">
        <v>2</v>
      </c>
      <c r="L28" s="9" t="s">
        <v>2</v>
      </c>
      <c r="M28" s="9">
        <f>IF(C28/B28=0,"-",C28/B28*1000)</f>
        <v>23051.512130275838</v>
      </c>
      <c r="O28" s="3"/>
    </row>
    <row r="29" spans="1:15" ht="15" customHeight="1" x14ac:dyDescent="0.2">
      <c r="A29" s="14" t="s">
        <v>9</v>
      </c>
      <c r="B29" s="13">
        <f>'[1]12'!B29</f>
        <v>18454</v>
      </c>
      <c r="C29" s="10">
        <f>IF(SUM(D29:H29)=0,"-",SUM(D29:H29))</f>
        <v>137539</v>
      </c>
      <c r="D29" s="9" t="s">
        <v>2</v>
      </c>
      <c r="E29" s="9" t="s">
        <v>2</v>
      </c>
      <c r="F29" s="9">
        <v>137539</v>
      </c>
      <c r="G29" s="9" t="s">
        <v>2</v>
      </c>
      <c r="H29" s="9" t="s">
        <v>2</v>
      </c>
      <c r="I29" s="9">
        <v>137539</v>
      </c>
      <c r="J29" s="9" t="s">
        <v>2</v>
      </c>
      <c r="K29" s="9" t="s">
        <v>2</v>
      </c>
      <c r="L29" s="9" t="s">
        <v>1</v>
      </c>
      <c r="M29" s="9">
        <f>IF(C29/B29=0,"-",C29/B29*1000)</f>
        <v>7453.072504606047</v>
      </c>
      <c r="O29" s="3"/>
    </row>
    <row r="30" spans="1:15" ht="15" customHeight="1" x14ac:dyDescent="0.2">
      <c r="A30" s="14" t="s">
        <v>8</v>
      </c>
      <c r="B30" s="13">
        <f>'[1]12'!B30</f>
        <v>23563</v>
      </c>
      <c r="C30" s="10">
        <f>IF(SUM(D30:H30)=0,"-",SUM(D30:H30))</f>
        <v>205968</v>
      </c>
      <c r="D30" s="9" t="s">
        <v>2</v>
      </c>
      <c r="E30" s="9" t="s">
        <v>1</v>
      </c>
      <c r="F30" s="9">
        <v>205968</v>
      </c>
      <c r="G30" s="9" t="s">
        <v>2</v>
      </c>
      <c r="H30" s="9" t="s">
        <v>1</v>
      </c>
      <c r="I30" s="9">
        <v>205968</v>
      </c>
      <c r="J30" s="9" t="s">
        <v>1</v>
      </c>
      <c r="K30" s="9" t="s">
        <v>1</v>
      </c>
      <c r="L30" s="9" t="s">
        <v>1</v>
      </c>
      <c r="M30" s="9">
        <f>IF(C30/B30=0,"-",C30/B30*1000)</f>
        <v>8741.1619912574788</v>
      </c>
      <c r="O30" s="3"/>
    </row>
    <row r="31" spans="1:15" ht="15" customHeight="1" x14ac:dyDescent="0.2">
      <c r="A31" s="14" t="s">
        <v>7</v>
      </c>
      <c r="B31" s="13">
        <f>'[1]12'!B31</f>
        <v>8611</v>
      </c>
      <c r="C31" s="10">
        <f>IF(SUM(D31:H31)=0,"-",SUM(D31:H31))</f>
        <v>76836</v>
      </c>
      <c r="D31" s="9" t="s">
        <v>2</v>
      </c>
      <c r="E31" s="9" t="s">
        <v>2</v>
      </c>
      <c r="F31" s="9">
        <v>76836</v>
      </c>
      <c r="G31" s="9" t="s">
        <v>2</v>
      </c>
      <c r="H31" s="9" t="s">
        <v>2</v>
      </c>
      <c r="I31" s="9">
        <v>76836</v>
      </c>
      <c r="J31" s="9" t="s">
        <v>2</v>
      </c>
      <c r="K31" s="9" t="s">
        <v>2</v>
      </c>
      <c r="L31" s="9" t="s">
        <v>1</v>
      </c>
      <c r="M31" s="9">
        <f>IF(C31/B31=0,"-",C31/B31*1000)</f>
        <v>8923.0054581349432</v>
      </c>
      <c r="O31" s="3"/>
    </row>
    <row r="32" spans="1:15" ht="15" customHeight="1" x14ac:dyDescent="0.2">
      <c r="A32" s="14"/>
      <c r="B32" s="13"/>
      <c r="C32" s="10"/>
      <c r="D32" s="9"/>
      <c r="E32" s="9"/>
      <c r="F32" s="9"/>
      <c r="G32" s="9"/>
      <c r="H32" s="9"/>
      <c r="I32" s="9"/>
      <c r="J32" s="9"/>
      <c r="K32" s="9"/>
      <c r="L32" s="9"/>
      <c r="M32" s="9"/>
      <c r="O32" s="3"/>
    </row>
    <row r="33" spans="1:15" ht="15" customHeight="1" x14ac:dyDescent="0.2">
      <c r="A33" s="14" t="s">
        <v>6</v>
      </c>
      <c r="B33" s="13">
        <f>'[1]12'!B33</f>
        <v>22392</v>
      </c>
      <c r="C33" s="10">
        <f>IF(SUM(D33:H33)=0,"-",SUM(D33:H33))</f>
        <v>127519</v>
      </c>
      <c r="D33" s="9">
        <v>495</v>
      </c>
      <c r="E33" s="9">
        <v>495</v>
      </c>
      <c r="F33" s="9">
        <v>126529</v>
      </c>
      <c r="G33" s="9" t="s">
        <v>2</v>
      </c>
      <c r="H33" s="9" t="s">
        <v>2</v>
      </c>
      <c r="I33" s="9">
        <v>127519</v>
      </c>
      <c r="J33" s="9" t="s">
        <v>2</v>
      </c>
      <c r="K33" s="9" t="s">
        <v>2</v>
      </c>
      <c r="L33" s="9">
        <v>1307</v>
      </c>
      <c r="M33" s="9">
        <f>IF(C33/B33=0,"-",C33/B33*1000)</f>
        <v>5694.8463737048951</v>
      </c>
      <c r="O33" s="3"/>
    </row>
    <row r="34" spans="1:15" ht="15" customHeight="1" x14ac:dyDescent="0.2">
      <c r="A34" s="14" t="s">
        <v>5</v>
      </c>
      <c r="B34" s="13">
        <f>'[1]12'!B34</f>
        <v>17875</v>
      </c>
      <c r="C34" s="10">
        <f>IF(SUM(D34:H34)=0,"-",SUM(D34:H34))</f>
        <v>277573</v>
      </c>
      <c r="D34" s="9" t="s">
        <v>2</v>
      </c>
      <c r="E34" s="9" t="s">
        <v>2</v>
      </c>
      <c r="F34" s="9">
        <v>277573</v>
      </c>
      <c r="G34" s="9" t="s">
        <v>2</v>
      </c>
      <c r="H34" s="9" t="s">
        <v>2</v>
      </c>
      <c r="I34" s="9">
        <v>277573</v>
      </c>
      <c r="J34" s="9" t="s">
        <v>2</v>
      </c>
      <c r="K34" s="9" t="s">
        <v>2</v>
      </c>
      <c r="L34" s="9" t="s">
        <v>1</v>
      </c>
      <c r="M34" s="9">
        <f>IF(C34/B34=0,"-",C34/B34*1000)</f>
        <v>15528.55944055944</v>
      </c>
      <c r="O34" s="3"/>
    </row>
    <row r="35" spans="1:15" ht="15" customHeight="1" x14ac:dyDescent="0.2">
      <c r="A35" s="12" t="s">
        <v>4</v>
      </c>
      <c r="B35" s="11" t="s">
        <v>0</v>
      </c>
      <c r="C35" s="10">
        <f>IF(SUM(D35:H35)=0,"-",SUM(D35:H35))</f>
        <v>10622</v>
      </c>
      <c r="D35" s="9" t="s">
        <v>1</v>
      </c>
      <c r="E35" s="9" t="s">
        <v>2</v>
      </c>
      <c r="F35" s="9">
        <v>10622</v>
      </c>
      <c r="G35" s="9" t="s">
        <v>2</v>
      </c>
      <c r="H35" s="9" t="s">
        <v>2</v>
      </c>
      <c r="I35" s="9">
        <v>10622</v>
      </c>
      <c r="J35" s="9" t="s">
        <v>2</v>
      </c>
      <c r="K35" s="9" t="s">
        <v>2</v>
      </c>
      <c r="L35" s="9" t="s">
        <v>1</v>
      </c>
      <c r="M35" s="9" t="s">
        <v>0</v>
      </c>
      <c r="O35" s="3"/>
    </row>
    <row r="36" spans="1:15" ht="15" customHeight="1" thickBot="1" x14ac:dyDescent="0.25">
      <c r="A36" s="8" t="s">
        <v>3</v>
      </c>
      <c r="B36" s="7" t="s">
        <v>0</v>
      </c>
      <c r="C36" s="6">
        <f>IF(SUM(D36:H36)=0,"-",SUM(D36:H36))</f>
        <v>69</v>
      </c>
      <c r="D36" s="5" t="s">
        <v>1</v>
      </c>
      <c r="E36" s="5" t="s">
        <v>2</v>
      </c>
      <c r="F36" s="5">
        <v>69</v>
      </c>
      <c r="G36" s="5" t="s">
        <v>2</v>
      </c>
      <c r="H36" s="5" t="s">
        <v>2</v>
      </c>
      <c r="I36" s="5">
        <v>69</v>
      </c>
      <c r="J36" s="5" t="s">
        <v>2</v>
      </c>
      <c r="K36" s="5" t="s">
        <v>2</v>
      </c>
      <c r="L36" s="5" t="s">
        <v>1</v>
      </c>
      <c r="M36" s="5" t="s">
        <v>0</v>
      </c>
      <c r="N36" s="4"/>
      <c r="O36" s="3"/>
    </row>
    <row r="37" spans="1:15" s="2" customFormat="1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4.25" customHeight="1" x14ac:dyDescent="0.2"/>
    <row r="39" spans="1:15" ht="14.25" customHeight="1" x14ac:dyDescent="0.2"/>
  </sheetData>
  <mergeCells count="16">
    <mergeCell ref="F5:F6"/>
    <mergeCell ref="G5:G6"/>
    <mergeCell ref="H5:H6"/>
    <mergeCell ref="I5:I6"/>
    <mergeCell ref="J5:J6"/>
    <mergeCell ref="K5:K6"/>
    <mergeCell ref="L5:L6"/>
    <mergeCell ref="A2:M2"/>
    <mergeCell ref="A4:A6"/>
    <mergeCell ref="B4:B6"/>
    <mergeCell ref="C4:C6"/>
    <mergeCell ref="D4:H4"/>
    <mergeCell ref="I4:K4"/>
    <mergeCell ref="M4:M6"/>
    <mergeCell ref="D5:D6"/>
    <mergeCell ref="E5:E6"/>
  </mergeCells>
  <phoneticPr fontId="3"/>
  <pageMargins left="0.78740157480314965" right="0.59055118110236227" top="0.59055118110236227" bottom="0.59055118110236227" header="0.51181102362204722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2023-12-25T04:06:09Z</dcterms:created>
  <dcterms:modified xsi:type="dcterms:W3CDTF">2023-12-25T04:06:33Z</dcterms:modified>
</cp:coreProperties>
</file>