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2外来対応\01県HPリンク用データ\02_R6.1月アップ（PPE申請、設備実績報告）\"/>
    </mc:Choice>
  </mc:AlternateContent>
  <bookViews>
    <workbookView xWindow="0" yWindow="0" windowWidth="2150" windowHeight="0" tabRatio="653" activeTab="4"/>
  </bookViews>
  <sheets>
    <sheet name="第3号様式（実績報告書）" sheetId="74" r:id="rId1"/>
    <sheet name="実績ｰ様式1" sheetId="78" r:id="rId2"/>
    <sheet name="実績-様式２" sheetId="80" r:id="rId3"/>
    <sheet name="外来対応医療機関設備整備事業 (実績報告用)" sheetId="102" r:id="rId4"/>
    <sheet name="個人防護具使用実績簿" sheetId="112" r:id="rId5"/>
    <sheet name="収支決算書" sheetId="111" r:id="rId6"/>
  </sheets>
  <externalReferences>
    <externalReference r:id="rId7"/>
  </externalReferences>
  <definedNames>
    <definedName name="_" localSheetId="4">#REF!</definedName>
    <definedName name="_">#REF!</definedName>
    <definedName name="_１_ア_小児初期救急センター運営事業" localSheetId="4">#REF!</definedName>
    <definedName name="_１_ア_小児初期救急センター運営事業">#REF!</definedName>
    <definedName name="_１_イ_共同利用型病院運営事業" localSheetId="4">#REF!</definedName>
    <definedName name="_１_イ_共同利用型病院運営事業">#REF!</definedName>
    <definedName name="_１_ウ_ヘリコプター等添乗医師等確保事業" localSheetId="4">#REF!</definedName>
    <definedName name="_１_ウ_ヘリコプター等添乗医師等確保事業">#REF!</definedName>
    <definedName name="_１_エ_救命救急センター運営事業" localSheetId="4">#REF!</definedName>
    <definedName name="_１_エ_救命救急センター運営事業">#REF!</definedName>
    <definedName name="_１_オ_小児救命救急センター運営事業" localSheetId="4">#REF!</definedName>
    <definedName name="_１_オ_小児救命救急センター運営事業">#REF!</definedName>
    <definedName name="_１_カ_ドクターヘリ導入促進事業" localSheetId="4">#REF!</definedName>
    <definedName name="_１_カ_ドクターヘリ導入促進事業">#REF!</definedName>
    <definedName name="_１_キ_救急救命士病院実習受入促進事業" localSheetId="4">#REF!</definedName>
    <definedName name="_１_キ_救急救命士病院実習受入促進事業">#REF!</definedName>
    <definedName name="_１_ク_自動体外式除細動器_ＡＥＤ_の普及啓発事業" localSheetId="4">#REF!</definedName>
    <definedName name="_１_ク_自動体外式除細動器_ＡＥＤ_の普及啓発事業">#REF!</definedName>
    <definedName name="_１_ケ_救急医療情報センター_広域災害・救急医療情報システム_運営事業" localSheetId="4">#REF!</definedName>
    <definedName name="_１_ケ_救急医療情報センター_広域災害・救急医療情報システム_運営事業">#REF!</definedName>
    <definedName name="_１_コ_救急・周産期医療情報システム機能強化事業" localSheetId="4">#REF!</definedName>
    <definedName name="_１_コ_救急・周産期医療情報システム機能強化事業">#REF!</definedName>
    <definedName name="_１_サ_救急患者退院コーディネーター事業" localSheetId="4">#REF!</definedName>
    <definedName name="_１_サ_救急患者退院コーディネーター事業">#REF!</definedName>
    <definedName name="_２_ア_周産期医療対策事業" localSheetId="4">#REF!</definedName>
    <definedName name="_２_ア_周産期医療対策事業">#REF!</definedName>
    <definedName name="_２_イ_周産期母子医療センター運営事業" localSheetId="4">#REF!</definedName>
    <definedName name="_２_イ_周産期母子医療センター運営事業">#REF!</definedName>
    <definedName name="_２_ウ_ＮＩＣＵ等長期入院児支援事業_ア_地域療育支援施設運営事業" localSheetId="4">#REF!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4">#REF!</definedName>
    <definedName name="_２_ウ_ＮＩＣＵ等長期入院児支援事業_ア_地域療育支援施設運営事業_イ_日中一時支援事業">#REF!</definedName>
    <definedName name="_３_ア_外国人看護師候補者就労研修支援事業" localSheetId="4">#REF!</definedName>
    <definedName name="_３_ア_外国人看護師候補者就労研修支援事業">#REF!</definedName>
    <definedName name="_３_イ_看護職員就業相談員派遣面接相談事業" localSheetId="4">#REF!</definedName>
    <definedName name="_３_イ_看護職員就業相談員派遣面接相談事業">#REF!</definedName>
    <definedName name="_３_ウ_助産師出向支援導入事業" localSheetId="4">#REF!</definedName>
    <definedName name="_３_ウ_助産師出向支援導入事業">#REF!</definedName>
    <definedName name="_４_歯科医療安全管理体制推進特別事業" localSheetId="4">#REF!</definedName>
    <definedName name="_４_歯科医療安全管理体制推進特別事業">#REF!</definedName>
    <definedName name="_５_院内感染地域支援ネットワ_ク事業" localSheetId="4">#REF!</definedName>
    <definedName name="_５_院内感染地域支援ネットワ_ク事業">#REF!</definedName>
    <definedName name="_６_医療連携体制推進事業" localSheetId="4">#REF!</definedName>
    <definedName name="_６_医療連携体制推進事業">#REF!</definedName>
    <definedName name="_７_ア_ア_休日夜間急患センター設備整備事業" localSheetId="4">#REF!</definedName>
    <definedName name="_７_ア_ア_休日夜間急患センター設備整備事業">#REF!</definedName>
    <definedName name="_７_ア_イ_小児初期救急センター設備整備事業" localSheetId="4">#REF!</definedName>
    <definedName name="_７_ア_イ_小児初期救急センター設備整備事業">#REF!</definedName>
    <definedName name="_７_ア_ウ_病院群輪番制病院及び共同利用型病院設備整備事業" localSheetId="4">#REF!</definedName>
    <definedName name="_７_ア_ウ_病院群輪番制病院及び共同利用型病院設備整備事業">#REF!</definedName>
    <definedName name="_７_ア_エ_救命救急センター設備整備事業" localSheetId="4">#REF!</definedName>
    <definedName name="_７_ア_エ_救命救急センター設備整備事業">#REF!</definedName>
    <definedName name="_７_ア_オ_高度救命救急センター設備整備事業" localSheetId="4">#REF!</definedName>
    <definedName name="_７_ア_オ_高度救命救急センター設備整備事業">#REF!</definedName>
    <definedName name="_７_ア_カ_小児救急医療拠点病院設備整備事業" localSheetId="4">#REF!</definedName>
    <definedName name="_７_ア_カ_小児救急医療拠点病院設備整備事業">#REF!</definedName>
    <definedName name="_７_ア_キ_小児集中治療室設備整備事業" localSheetId="4">#REF!</definedName>
    <definedName name="_７_ア_キ_小児集中治療室設備整備事業">#REF!</definedName>
    <definedName name="_７_イ_小児救急遠隔医療設備整備事業" localSheetId="4">#REF!</definedName>
    <definedName name="_７_イ_小児救急遠隔医療設備整備事業">#REF!</definedName>
    <definedName name="_７_ウ_ア_小児医療施設設備整備事業" localSheetId="4">#REF!</definedName>
    <definedName name="_７_ウ_ア_小児医療施設設備整備事業">#REF!</definedName>
    <definedName name="_７_ウ_イ_周産期医療施設設備整備事業" localSheetId="4">#REF!</definedName>
    <definedName name="_７_ウ_イ_周産期医療施設設備整備事業">#REF!</definedName>
    <definedName name="_７_ウ_ウ_地域療育支援施設設備整備事業" localSheetId="4">#REF!</definedName>
    <definedName name="_７_ウ_ウ_地域療育支援施設設備整備事業">#REF!</definedName>
    <definedName name="_７_エ_共同利用施設設備整備事業_ア_公的医療機関等による共同利用施設" localSheetId="4">#REF!</definedName>
    <definedName name="_７_エ_共同利用施設設備整備事業_ア_公的医療機関等による共同利用施設">#REF!</definedName>
    <definedName name="_７_エ_共同利用施設設備整備事業_イ_地域医療支援病院の共同利用部門" localSheetId="4">#REF!</definedName>
    <definedName name="_７_エ_共同利用施設設備整備事業_イ_地域医療支援病院の共同利用部門">#REF!</definedName>
    <definedName name="_７_オ_ア_基幹災害拠点病院設備整備事業" localSheetId="4">#REF!</definedName>
    <definedName name="_７_オ_ア_基幹災害拠点病院設備整備事業">#REF!</definedName>
    <definedName name="_７_オ_イ_地域災害拠点病院設備整備事業" localSheetId="4">#REF!</definedName>
    <definedName name="_７_オ_イ_地域災害拠点病院設備整備事業">#REF!</definedName>
    <definedName name="_７_オ_ウ_ＮＢＣ災害・テロ対策設備整備事業" localSheetId="4">#REF!</definedName>
    <definedName name="_７_オ_ウ_ＮＢＣ災害・テロ対策設備整備事業">#REF!</definedName>
    <definedName name="_７_オ_エ_航空搬送拠点臨時医療施設設備整備事業" localSheetId="4">#REF!</definedName>
    <definedName name="_７_オ_エ_航空搬送拠点臨時医療施設設備整備事業">#REF!</definedName>
    <definedName name="_７_オ_オ_災害拠点精神科病院設備等整備事業" localSheetId="4">#REF!</definedName>
    <definedName name="_７_オ_オ_災害拠点精神科病院設備等整備事業">#REF!</definedName>
    <definedName name="_７_カ_人工腎臓装置不足地域設備整備事業" localSheetId="4">#REF!</definedName>
    <definedName name="_７_カ_人工腎臓装置不足地域設備整備事業">#REF!</definedName>
    <definedName name="_７_キ_ＨＬＡ検査センター設備整備事業" localSheetId="4">#REF!</definedName>
    <definedName name="_７_キ_ＨＬＡ検査センター設備整備事業">#REF!</definedName>
    <definedName name="_７_ク_院内感染対策設備整備事業" localSheetId="4">#REF!</definedName>
    <definedName name="_７_ク_院内感染対策設備整備事業">#REF!</definedName>
    <definedName name="_７_ケ_環境調整室設備整備事業" localSheetId="4">#REF!</definedName>
    <definedName name="_７_ケ_環境調整室設備整備事業">#REF!</definedName>
    <definedName name="_７_コ_内視鏡訓練施設設備整備事業" localSheetId="4">#REF!</definedName>
    <definedName name="_７_コ_内視鏡訓練施設設備整備事業">#REF!</definedName>
    <definedName name="_７_サ_医療機関アクセス支援車整備事業" localSheetId="4">#REF!</definedName>
    <definedName name="_７_サ_医療機関アクセス支援車整備事業">#REF!</definedName>
    <definedName name="_８_アスベスト除去等整備促進事業" localSheetId="4">#REF!</definedName>
    <definedName name="_８_アスベスト除去等整備促進事業">#REF!</definedName>
    <definedName name="_xlnm._FilterDatabase" localSheetId="4" hidden="1">個人防護具使用実績簿!$I$9:$I$24</definedName>
    <definedName name="_xlnm._FilterDatabase" localSheetId="1" hidden="1">実績ｰ様式1!$A$6:$F$9</definedName>
    <definedName name="_xlnm._FilterDatabase" localSheetId="2" hidden="1">'実績-様式２'!$A$7:$W$24</definedName>
    <definedName name="ＨＬＡ検査センター設備整備事業" localSheetId="4">#REF!</definedName>
    <definedName name="ＨＬＡ検査センター設備整備事業">#REF!</definedName>
    <definedName name="ＮＢＣ災害・テロ対策設備整備事業" localSheetId="4">#REF!</definedName>
    <definedName name="ＮＢＣ災害・テロ対策設備整備事業">#REF!</definedName>
    <definedName name="ＮＩＣＵ等長期入院児支援事業" localSheetId="4">#REF!</definedName>
    <definedName name="ＮＩＣＵ等長期入院児支援事業">#REF!</definedName>
    <definedName name="_xlnm.Print_Area" localSheetId="3">'外来対応医療機関設備整備事業 (実績報告用)'!$A$1:$J$29</definedName>
    <definedName name="_xlnm.Print_Area" localSheetId="4">個人防護具使用実績簿!$A$1:$CF$24</definedName>
    <definedName name="_xlnm.Print_Area" localSheetId="1">実績ｰ様式1!$A$1:$E$12</definedName>
    <definedName name="_xlnm.Print_Area" localSheetId="2">'実績-様式２'!$B$1:$N$13</definedName>
    <definedName name="_xlnm.Print_Area" localSheetId="5">収支決算書!$A$1:$F$20</definedName>
    <definedName name="_xlnm.Print_Area" localSheetId="0">'第3号様式（実績報告書）'!$A$1:$I$36</definedName>
    <definedName name="_xlnm.Print_Titles" localSheetId="4">個人防護具使用実績簿!$A:$H</definedName>
    <definedName name="_xlnm.Print_Titles" localSheetId="1">実績ｰ様式1!$6:$6</definedName>
    <definedName name="_xlnm.Print_Titles" localSheetId="2">'実績-様式２'!$5:$7</definedName>
    <definedName name="アスベスト除去等整備促進事業" localSheetId="4">#REF!</definedName>
    <definedName name="アスベスト除去等整備促進事業">#REF!</definedName>
    <definedName name="アスベスト対策事業" localSheetId="4">#REF!</definedName>
    <definedName name="アスベスト対策事業">#REF!</definedName>
    <definedName name="ドクターヘリ導入促進事業" localSheetId="4">#REF!</definedName>
    <definedName name="ドクターヘリ導入促進事業">#REF!</definedName>
    <definedName name="ヘリコプター等添乗医師等確保事業" localSheetId="4">#REF!</definedName>
    <definedName name="ヘリコプター等添乗医師等確保事業">#REF!</definedName>
    <definedName name="医療機関アクセス支援車整備事業" localSheetId="4">#REF!</definedName>
    <definedName name="医療機関アクセス支援車整備事業">#REF!</definedName>
    <definedName name="医療提供体制設備整備事業" localSheetId="4">#REF!</definedName>
    <definedName name="医療提供体制設備整備事業">#REF!</definedName>
    <definedName name="医療連携体制推進事業" localSheetId="4">#REF!</definedName>
    <definedName name="医療連携体制推進事業">#REF!</definedName>
    <definedName name="院内感染対策設備整備事業" localSheetId="4">#REF!</definedName>
    <definedName name="院内感染対策設備整備事業">#REF!</definedName>
    <definedName name="院内感染地域支援ネットワーク事業" localSheetId="4">#REF!</definedName>
    <definedName name="院内感染地域支援ネットワーク事業">#REF!</definedName>
    <definedName name="外国人看護師候補者就労研修支援事業" localSheetId="4">#REF!</definedName>
    <definedName name="外国人看護師候補者就労研修支援事業">#REF!</definedName>
    <definedName name="環境調整室設備整備事業" localSheetId="4">#REF!</definedName>
    <definedName name="環境調整室設備整備事業">#REF!</definedName>
    <definedName name="看護職員確保対策事業" localSheetId="4">#REF!</definedName>
    <definedName name="看護職員確保対策事業">#REF!</definedName>
    <definedName name="看護職員就業相談員派遣面接相談事業" localSheetId="4">#REF!</definedName>
    <definedName name="看護職員就業相談員派遣面接相談事業">#REF!</definedName>
    <definedName name="基幹災害拠点病院設備整備事業" localSheetId="4">#REF!</definedName>
    <definedName name="基幹災害拠点病院設備整備事業">#REF!</definedName>
    <definedName name="休日夜間急患センター設備整備事業" localSheetId="4">#REF!</definedName>
    <definedName name="休日夜間急患センター設備整備事業">#REF!</definedName>
    <definedName name="救急・周産期医療情報システム機能強化事業" localSheetId="4">#REF!</definedName>
    <definedName name="救急・周産期医療情報システム機能強化事業">#REF!</definedName>
    <definedName name="救急医療情報センター_広域災害・救急医療情報システム_運営事業" localSheetId="4">#REF!</definedName>
    <definedName name="救急医療情報センター_広域災害・救急医療情報システム_運営事業">#REF!</definedName>
    <definedName name="救急医療対策事業" localSheetId="4">#REF!</definedName>
    <definedName name="救急医療対策事業">#REF!</definedName>
    <definedName name="救急患者退院コーディネーター事業" localSheetId="4">#REF!</definedName>
    <definedName name="救急患者退院コーディネーター事業">#REF!</definedName>
    <definedName name="救急救命士病院実習受入促進事業" localSheetId="4">#REF!</definedName>
    <definedName name="救急救命士病院実習受入促進事業">#REF!</definedName>
    <definedName name="救命救急センター運営事業" localSheetId="4">#REF!</definedName>
    <definedName name="救命救急センター運営事業">#REF!</definedName>
    <definedName name="救命救急センター設備整備事業" localSheetId="4">#REF!</definedName>
    <definedName name="救命救急センター設備整備事業">#REF!</definedName>
    <definedName name="共同利用型病院運営事業" localSheetId="4">#REF!</definedName>
    <definedName name="共同利用型病院運営事業">#REF!</definedName>
    <definedName name="共同利用施設設備整備事業_公的医療機関等による共同利用施設_" localSheetId="4">#REF!</definedName>
    <definedName name="共同利用施設設備整備事業_公的医療機関等による共同利用施設_">#REF!</definedName>
    <definedName name="共同利用施設設備整備事業_地域医療支援病院の共同利用部門_" localSheetId="4">#REF!</definedName>
    <definedName name="共同利用施設設備整備事業_地域医療支援病院の共同利用部門_">#REF!</definedName>
    <definedName name="航空搬送拠点臨時医療施設設備整備事業" localSheetId="4">#REF!</definedName>
    <definedName name="航空搬送拠点臨時医療施設設備整備事業">#REF!</definedName>
    <definedName name="高度救命救急センター設備整備事業" localSheetId="4">#REF!</definedName>
    <definedName name="高度救命救急センター設備整備事業">#REF!</definedName>
    <definedName name="災害拠点精神科病院設備等整備事業" localSheetId="4">#REF!</definedName>
    <definedName name="災害拠点精神科病院設備等整備事業">#REF!</definedName>
    <definedName name="歯科医療安全管理体制推進特別事業" localSheetId="4">#REF!</definedName>
    <definedName name="歯科医療安全管理体制推進特別事業">#REF!</definedName>
    <definedName name="歯科保健医療対策事業" localSheetId="4">#REF!</definedName>
    <definedName name="歯科保健医療対策事業">#REF!</definedName>
    <definedName name="自動体外式除細動器_ＡＥＤ_の普及啓発事業" localSheetId="4">#REF!</definedName>
    <definedName name="自動体外式除細動器_ＡＥＤ_の普及啓発事業">#REF!</definedName>
    <definedName name="周産期医療施設設備整備事業" localSheetId="4">#REF!</definedName>
    <definedName name="周産期医療施設設備整備事業">#REF!</definedName>
    <definedName name="周産期医療対策事業" localSheetId="4">#REF!</definedName>
    <definedName name="周産期医療対策事業">#REF!</definedName>
    <definedName name="周産期医療対策事業等" localSheetId="4">#REF!</definedName>
    <definedName name="周産期医療対策事業等">#REF!</definedName>
    <definedName name="周産期母子医療センター運営事業" localSheetId="4">#REF!</definedName>
    <definedName name="周産期母子医療センター運営事業">#REF!</definedName>
    <definedName name="助産師出向等支援導入事業" localSheetId="4">#REF!</definedName>
    <definedName name="助産師出向等支援導入事業">#REF!</definedName>
    <definedName name="小児医療施設設備整備事業" localSheetId="4">#REF!</definedName>
    <definedName name="小児医療施設設備整備事業">#REF!</definedName>
    <definedName name="小児救急医療拠点病院設備整備事業" localSheetId="4">#REF!</definedName>
    <definedName name="小児救急医療拠点病院設備整備事業">#REF!</definedName>
    <definedName name="小児救急遠隔医療設備整備事業" localSheetId="4">#REF!</definedName>
    <definedName name="小児救急遠隔医療設備整備事業">#REF!</definedName>
    <definedName name="小児救命救急センター運営事業" localSheetId="4">#REF!</definedName>
    <definedName name="小児救命救急センター運営事業">#REF!</definedName>
    <definedName name="小児集中治療室設備整備事業" localSheetId="4">#REF!</definedName>
    <definedName name="小児集中治療室設備整備事業">#REF!</definedName>
    <definedName name="小児初期救急センター運営事業" localSheetId="4">#REF!</definedName>
    <definedName name="小児初期救急センター運営事業">#REF!</definedName>
    <definedName name="小児初期救急センター設備整備事業" localSheetId="4">#REF!</definedName>
    <definedName name="小児初期救急センター設備整備事業">#REF!</definedName>
    <definedName name="人工腎臓装置不足地域設備整備事業" localSheetId="4">#REF!</definedName>
    <definedName name="人工腎臓装置不足地域設備整備事業">#REF!</definedName>
    <definedName name="地域医療対策事業" localSheetId="4">#REF!</definedName>
    <definedName name="地域医療対策事業">#REF!</definedName>
    <definedName name="地域災害拠点病院設備整備事業" localSheetId="4">#REF!</definedName>
    <definedName name="地域災害拠点病院設備整備事業">#REF!</definedName>
    <definedName name="地域療育支援施設設備整備事業" localSheetId="4">#REF!</definedName>
    <definedName name="地域療育支援施設設備整備事業">#REF!</definedName>
    <definedName name="内視鏡訓練施設設備整備事業" localSheetId="4">#REF!</definedName>
    <definedName name="内視鏡訓練施設設備整備事業">#REF!</definedName>
    <definedName name="病院群輪番制病院及び共同利用型病院設備整備事業" localSheetId="4">#REF!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BZ12" i="112" l="1"/>
  <c r="BZ7" i="112" l="1"/>
  <c r="BZ24" i="112"/>
  <c r="BZ23" i="112"/>
  <c r="BZ22" i="112"/>
  <c r="BZ21" i="112"/>
  <c r="BZ20" i="112"/>
  <c r="BZ19" i="112"/>
  <c r="BZ18" i="112"/>
  <c r="BZ17" i="112"/>
  <c r="BZ16" i="112"/>
  <c r="BZ15" i="112"/>
  <c r="BZ14" i="112"/>
  <c r="BZ13" i="112"/>
  <c r="BZ11" i="112"/>
  <c r="BZ10" i="112"/>
  <c r="BZ9" i="112"/>
  <c r="BZ8" i="112"/>
  <c r="BY6" i="112"/>
  <c r="BX6" i="112"/>
  <c r="BW6" i="112"/>
  <c r="BV6" i="112"/>
  <c r="BU6" i="112"/>
  <c r="BT6" i="112"/>
  <c r="BS6" i="112"/>
  <c r="BR6" i="112"/>
  <c r="BQ6" i="112"/>
  <c r="BP6" i="112"/>
  <c r="BO6" i="112"/>
  <c r="BN6" i="112"/>
  <c r="BM6" i="112"/>
  <c r="BL6" i="112"/>
  <c r="BK6" i="112"/>
  <c r="BJ6" i="112"/>
  <c r="BI6" i="112"/>
  <c r="BH6" i="112"/>
  <c r="BG6" i="112"/>
  <c r="BF6" i="112"/>
  <c r="BE6" i="112"/>
  <c r="BD6" i="112"/>
  <c r="BC6" i="112"/>
  <c r="BB6" i="112"/>
  <c r="BA6" i="112"/>
  <c r="AZ6" i="112"/>
  <c r="AY6" i="112"/>
  <c r="AX6" i="112"/>
  <c r="AW6" i="112"/>
  <c r="AV6" i="112"/>
  <c r="AU6" i="112"/>
  <c r="B3" i="112" l="1"/>
  <c r="C16" i="102" l="1"/>
  <c r="E26" i="102" l="1"/>
  <c r="CB24" i="112" l="1"/>
  <c r="CB22" i="112"/>
  <c r="CB20" i="112"/>
  <c r="CB18" i="112"/>
  <c r="CB17" i="112"/>
  <c r="CB16" i="112"/>
  <c r="CB14" i="112"/>
  <c r="CB13" i="112"/>
  <c r="CB11" i="112"/>
  <c r="CB10" i="112"/>
  <c r="AT6" i="112"/>
  <c r="AS6" i="112"/>
  <c r="AR6" i="112"/>
  <c r="AQ6" i="112"/>
  <c r="AP6" i="112"/>
  <c r="AO6" i="112"/>
  <c r="AN6" i="112"/>
  <c r="AM6" i="112"/>
  <c r="AL6" i="112"/>
  <c r="AK6" i="112"/>
  <c r="AJ6" i="112"/>
  <c r="AI6" i="112"/>
  <c r="AH6" i="112"/>
  <c r="AG6" i="112"/>
  <c r="AF6" i="112"/>
  <c r="AE6" i="112"/>
  <c r="AD6" i="112"/>
  <c r="AC6" i="112"/>
  <c r="AB6" i="112"/>
  <c r="AA6" i="112"/>
  <c r="Z6" i="112"/>
  <c r="Y6" i="112"/>
  <c r="X6" i="112"/>
  <c r="W6" i="112"/>
  <c r="V6" i="112"/>
  <c r="U6" i="112"/>
  <c r="T6" i="112"/>
  <c r="S6" i="112"/>
  <c r="R6" i="112"/>
  <c r="Q6" i="112"/>
  <c r="P6" i="112"/>
  <c r="O6" i="112"/>
  <c r="N6" i="112"/>
  <c r="M6" i="112"/>
  <c r="L6" i="112"/>
  <c r="K6" i="112"/>
  <c r="J6" i="112"/>
  <c r="G24" i="102"/>
  <c r="G25" i="102"/>
  <c r="CB9" i="112" l="1"/>
  <c r="E17" i="102" s="1"/>
  <c r="D17" i="102"/>
  <c r="CB21" i="112"/>
  <c r="E21" i="102" s="1"/>
  <c r="D21" i="102"/>
  <c r="CB15" i="112"/>
  <c r="E19" i="102" s="1"/>
  <c r="D19" i="102"/>
  <c r="CB23" i="112"/>
  <c r="E22" i="102" s="1"/>
  <c r="D22" i="102"/>
  <c r="CB12" i="112"/>
  <c r="D18" i="102"/>
  <c r="E18" i="102"/>
  <c r="CB19" i="112"/>
  <c r="E20" i="102" s="1"/>
  <c r="D20" i="102"/>
  <c r="C7" i="111"/>
  <c r="D7" i="111" s="1"/>
  <c r="D16" i="102" l="1"/>
  <c r="E16" i="102"/>
  <c r="CB7" i="112"/>
  <c r="H4" i="74"/>
  <c r="CD7" i="112" l="1"/>
  <c r="CE7" i="112" s="1"/>
  <c r="D4" i="78"/>
  <c r="C26" i="102" l="1"/>
  <c r="C19" i="111" s="1"/>
  <c r="C12" i="102"/>
  <c r="E7" i="111" l="1"/>
  <c r="G10" i="102"/>
  <c r="B7" i="78"/>
  <c r="G13" i="102"/>
  <c r="G27" i="102"/>
  <c r="G26" i="102" s="1"/>
  <c r="D19" i="111" s="1"/>
  <c r="M3" i="80"/>
  <c r="F3" i="102" s="1"/>
  <c r="G23" i="102"/>
  <c r="D18" i="111" s="1"/>
  <c r="G14" i="102"/>
  <c r="G11" i="102"/>
  <c r="C9" i="102"/>
  <c r="C15" i="111" s="1"/>
  <c r="C16" i="111"/>
  <c r="C18" i="111"/>
  <c r="E12" i="102"/>
  <c r="D12" i="102"/>
  <c r="C15" i="102"/>
  <c r="C17" i="111" s="1"/>
  <c r="G17" i="102"/>
  <c r="G18" i="102"/>
  <c r="G19" i="102"/>
  <c r="G20" i="102"/>
  <c r="G21" i="102"/>
  <c r="G22" i="102"/>
  <c r="B8" i="80"/>
  <c r="D26" i="102"/>
  <c r="E23" i="102"/>
  <c r="D23" i="102"/>
  <c r="E9" i="102"/>
  <c r="D9" i="102"/>
  <c r="P10" i="80"/>
  <c r="P9" i="80"/>
  <c r="P8" i="80"/>
  <c r="G16" i="102" l="1"/>
  <c r="H15" i="102"/>
  <c r="G15" i="102"/>
  <c r="G12" i="102"/>
  <c r="D16" i="111" s="1"/>
  <c r="G9" i="102"/>
  <c r="D15" i="111" s="1"/>
  <c r="E18" i="111"/>
  <c r="D15" i="102"/>
  <c r="D28" i="102" s="1"/>
  <c r="E15" i="102"/>
  <c r="E28" i="102" s="1"/>
  <c r="C8" i="80" s="1"/>
  <c r="D8" i="78" s="1"/>
  <c r="D9" i="78" s="1"/>
  <c r="E19" i="111"/>
  <c r="E16" i="111"/>
  <c r="C20" i="111"/>
  <c r="C28" i="102"/>
  <c r="D7" i="78" s="1"/>
  <c r="G28" i="102" l="1"/>
  <c r="G29" i="102" s="1"/>
  <c r="D17" i="111"/>
  <c r="E17" i="111" s="1"/>
  <c r="E8" i="80"/>
  <c r="C29" i="102"/>
  <c r="C6" i="111" s="1"/>
  <c r="E15" i="111"/>
  <c r="E20" i="111" l="1"/>
  <c r="D20" i="111"/>
  <c r="E7" i="78"/>
  <c r="J8" i="80"/>
  <c r="C8" i="111"/>
  <c r="C9" i="111" s="1"/>
  <c r="F8" i="80"/>
  <c r="G8" i="80" s="1"/>
  <c r="I8" i="80" s="1"/>
  <c r="D6" i="111"/>
  <c r="D8" i="111"/>
  <c r="E8" i="111" l="1"/>
  <c r="D9" i="111"/>
  <c r="E6" i="111"/>
  <c r="L8" i="80"/>
  <c r="M8" i="80"/>
  <c r="E8" i="78"/>
  <c r="E9" i="111" l="1"/>
  <c r="E9" i="78"/>
  <c r="F26" i="74"/>
  <c r="C24" i="74" s="1"/>
</calcChain>
</file>

<file path=xl/comments1.xml><?xml version="1.0" encoding="utf-8"?>
<comments xmlns="http://schemas.openxmlformats.org/spreadsheetml/2006/main">
  <authors>
    <author>SG14930のC20-2133</author>
  </authors>
  <commentList>
    <comment ref="D8" authorId="0" shapeId="0">
      <text>
        <r>
          <rPr>
            <b/>
            <sz val="9"/>
            <color indexed="81"/>
            <rFont val="MS P ゴシック"/>
            <family val="3"/>
            <charset val="128"/>
          </rPr>
          <t>ある場合には根拠資料とともに数字を入力してください</t>
        </r>
        <r>
          <rPr>
            <sz val="9"/>
            <color indexed="81"/>
            <rFont val="MS P ゴシック"/>
            <family val="3"/>
            <charset val="128"/>
          </rPr>
          <t xml:space="preserve">
</t>
        </r>
      </text>
    </comment>
    <comment ref="F8" authorId="0" shapeId="0">
      <text>
        <r>
          <rPr>
            <b/>
            <sz val="9"/>
            <color indexed="81"/>
            <rFont val="MS P ゴシック"/>
            <family val="3"/>
            <charset val="128"/>
          </rPr>
          <t>補助上限額内であれば総事業費と同額。補助上限額以上であれば上限額で記載してください。</t>
        </r>
      </text>
    </comment>
    <comment ref="K8" authorId="0" shapeId="0">
      <text>
        <r>
          <rPr>
            <b/>
            <sz val="9"/>
            <color indexed="81"/>
            <rFont val="MS P ゴシック"/>
            <family val="3"/>
            <charset val="128"/>
          </rPr>
          <t>実績報告書提出の際は０のままです。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SG14930のC20-2133</author>
  </authors>
  <commentList>
    <comment ref="C15" authorId="0" shapeId="0">
      <text>
        <r>
          <rPr>
            <b/>
            <sz val="9"/>
            <color indexed="81"/>
            <rFont val="ＭＳ Ｐゴシック"/>
            <family val="3"/>
            <charset val="128"/>
          </rPr>
          <t>計画表の各項目
の数字をそのまま記載してください。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SG14930のC20-2133</author>
  </authors>
  <commentList>
    <comment ref="C6" authorId="0" shapeId="0">
      <text>
        <r>
          <rPr>
            <b/>
            <sz val="9"/>
            <color indexed="81"/>
            <rFont val="MS P ゴシック"/>
            <family val="3"/>
            <charset val="128"/>
          </rPr>
          <t>交付決定額</t>
        </r>
        <r>
          <rPr>
            <sz val="9"/>
            <color indexed="81"/>
            <rFont val="MS P ゴシック"/>
            <family val="3"/>
            <charset val="128"/>
          </rPr>
          <t xml:space="preserve">
</t>
        </r>
      </text>
    </comment>
    <comment ref="D6" authorId="0" shapeId="0">
      <text>
        <r>
          <rPr>
            <sz val="9"/>
            <color indexed="81"/>
            <rFont val="MS P ゴシック"/>
            <family val="3"/>
            <charset val="128"/>
          </rPr>
          <t xml:space="preserve">実際に支出した金額
</t>
        </r>
      </text>
    </comment>
    <comment ref="C15" authorId="0" shapeId="0">
      <text>
        <r>
          <rPr>
            <b/>
            <sz val="9"/>
            <color indexed="81"/>
            <rFont val="MS P ゴシック"/>
            <family val="3"/>
            <charset val="128"/>
          </rPr>
          <t>計画表に記載の各金額</t>
        </r>
        <r>
          <rPr>
            <sz val="9"/>
            <color indexed="81"/>
            <rFont val="MS P ゴシック"/>
            <family val="3"/>
            <charset val="128"/>
          </rPr>
          <t xml:space="preserve">
</t>
        </r>
      </text>
    </comment>
  </commentList>
</comments>
</file>

<file path=xl/sharedStrings.xml><?xml version="1.0" encoding="utf-8"?>
<sst xmlns="http://schemas.openxmlformats.org/spreadsheetml/2006/main" count="151" uniqueCount="125">
  <si>
    <t>円</t>
    <rPh sb="0" eb="1">
      <t>エン</t>
    </rPh>
    <phoneticPr fontId="5"/>
  </si>
  <si>
    <t>第３号様式</t>
    <rPh sb="0" eb="1">
      <t>ダイ</t>
    </rPh>
    <rPh sb="2" eb="3">
      <t>ゴウ</t>
    </rPh>
    <rPh sb="3" eb="5">
      <t>ヨウシキ</t>
    </rPh>
    <phoneticPr fontId="5"/>
  </si>
  <si>
    <t>事業者名　　</t>
    <phoneticPr fontId="5"/>
  </si>
  <si>
    <t>総事業費　</t>
    <phoneticPr fontId="5"/>
  </si>
  <si>
    <t>事業における寄付金その他収入額</t>
    <rPh sb="0" eb="2">
      <t>ジギョウ</t>
    </rPh>
    <phoneticPr fontId="5"/>
  </si>
  <si>
    <t>総事業費</t>
    <rPh sb="0" eb="1">
      <t>ソウ</t>
    </rPh>
    <rPh sb="1" eb="4">
      <t>ジギョウヒ</t>
    </rPh>
    <phoneticPr fontId="5"/>
  </si>
  <si>
    <t>事業区分</t>
    <rPh sb="0" eb="2">
      <t>ジギョウ</t>
    </rPh>
    <rPh sb="2" eb="4">
      <t>クブン</t>
    </rPh>
    <phoneticPr fontId="5"/>
  </si>
  <si>
    <t>事業概要</t>
    <rPh sb="0" eb="2">
      <t>ジギョウ</t>
    </rPh>
    <rPh sb="2" eb="4">
      <t>ガイヨウ</t>
    </rPh>
    <phoneticPr fontId="5"/>
  </si>
  <si>
    <t>合計</t>
    <rPh sb="0" eb="2">
      <t>ゴウケイ</t>
    </rPh>
    <phoneticPr fontId="5"/>
  </si>
  <si>
    <t>１　精　算　額</t>
    <phoneticPr fontId="5"/>
  </si>
  <si>
    <t>４　添付書類</t>
    <phoneticPr fontId="5"/>
  </si>
  <si>
    <t>・総事業費及び寄付金その他収入額を証する資料</t>
    <phoneticPr fontId="5"/>
  </si>
  <si>
    <t>・契約書の写し、納品書の写し等</t>
    <rPh sb="15" eb="16">
      <t>トウ</t>
    </rPh>
    <phoneticPr fontId="5"/>
  </si>
  <si>
    <t>備考</t>
    <rPh sb="0" eb="2">
      <t>ビコウ</t>
    </rPh>
    <phoneticPr fontId="5"/>
  </si>
  <si>
    <t>香川県知事　殿</t>
    <rPh sb="0" eb="3">
      <t>カガワケン</t>
    </rPh>
    <rPh sb="3" eb="5">
      <t>チジ</t>
    </rPh>
    <phoneticPr fontId="5"/>
  </si>
  <si>
    <t>基準額</t>
    <rPh sb="0" eb="2">
      <t>キジュン</t>
    </rPh>
    <rPh sb="2" eb="3">
      <t>ガク</t>
    </rPh>
    <phoneticPr fontId="5"/>
  </si>
  <si>
    <t>選定額</t>
    <rPh sb="0" eb="2">
      <t>センテイ</t>
    </rPh>
    <rPh sb="2" eb="3">
      <t>ガク</t>
    </rPh>
    <phoneticPr fontId="5"/>
  </si>
  <si>
    <t>うち交付申請額</t>
    <rPh sb="2" eb="4">
      <t>コウフ</t>
    </rPh>
    <rPh sb="4" eb="6">
      <t>シンセイ</t>
    </rPh>
    <rPh sb="6" eb="7">
      <t>ガク</t>
    </rPh>
    <phoneticPr fontId="5"/>
  </si>
  <si>
    <t>（Ａ）</t>
    <phoneticPr fontId="5"/>
  </si>
  <si>
    <t>（Ｂ)</t>
    <phoneticPr fontId="5"/>
  </si>
  <si>
    <t>（Ｃ)</t>
    <phoneticPr fontId="5"/>
  </si>
  <si>
    <t>差引事業費
（Ａ）－（Ｂ）</t>
    <rPh sb="0" eb="2">
      <t>サシヒキ</t>
    </rPh>
    <rPh sb="2" eb="4">
      <t>ジギョウ</t>
    </rPh>
    <rPh sb="4" eb="5">
      <t>ヒ</t>
    </rPh>
    <phoneticPr fontId="5"/>
  </si>
  <si>
    <t>（Ｄ)</t>
    <phoneticPr fontId="5"/>
  </si>
  <si>
    <t>（Ｅ）</t>
    <phoneticPr fontId="5"/>
  </si>
  <si>
    <t>（Ｆ）</t>
    <phoneticPr fontId="5"/>
  </si>
  <si>
    <t>（Ｇ）</t>
    <phoneticPr fontId="5"/>
  </si>
  <si>
    <t>（注）１　「事業区分」欄には、交付の対象となる事業の名称を記載すること。</t>
    <rPh sb="6" eb="8">
      <t>ジギョウ</t>
    </rPh>
    <rPh sb="8" eb="10">
      <t>クブン</t>
    </rPh>
    <rPh sb="11" eb="12">
      <t>ラン</t>
    </rPh>
    <rPh sb="15" eb="17">
      <t>コウフ</t>
    </rPh>
    <rPh sb="18" eb="20">
      <t>タイショウ</t>
    </rPh>
    <rPh sb="23" eb="25">
      <t>ジギョウ</t>
    </rPh>
    <rPh sb="26" eb="28">
      <t>メイショウ</t>
    </rPh>
    <rPh sb="29" eb="31">
      <t>キサイ</t>
    </rPh>
    <phoneticPr fontId="5"/>
  </si>
  <si>
    <t>補助率</t>
    <rPh sb="0" eb="3">
      <t>ホジョリツ</t>
    </rPh>
    <phoneticPr fontId="5"/>
  </si>
  <si>
    <t>　　　２　（Ｅ）欄は、（Ｃ）と（Ｄ）とを比較して少ない方の額を記入すること。</t>
    <rPh sb="8" eb="9">
      <t>ラン</t>
    </rPh>
    <rPh sb="20" eb="22">
      <t>ヒカク</t>
    </rPh>
    <rPh sb="24" eb="25">
      <t>スク</t>
    </rPh>
    <rPh sb="27" eb="28">
      <t>ホウ</t>
    </rPh>
    <rPh sb="29" eb="30">
      <t>ガク</t>
    </rPh>
    <rPh sb="31" eb="33">
      <t>キニュウ</t>
    </rPh>
    <phoneticPr fontId="5"/>
  </si>
  <si>
    <t>県費補助
所要額
（Ｅ）×（Ｆ）</t>
    <rPh sb="0" eb="2">
      <t>ケンピ</t>
    </rPh>
    <rPh sb="2" eb="4">
      <t>ホジョ</t>
    </rPh>
    <rPh sb="5" eb="7">
      <t>ショヨウ</t>
    </rPh>
    <rPh sb="7" eb="8">
      <t>ガク</t>
    </rPh>
    <phoneticPr fontId="5"/>
  </si>
  <si>
    <t>様式１</t>
    <rPh sb="0" eb="2">
      <t>ヨウシキ</t>
    </rPh>
    <phoneticPr fontId="5"/>
  </si>
  <si>
    <t>（「医療機関・薬局等における感染拡大防止等支援事業」以外の事業）</t>
    <rPh sb="2" eb="4">
      <t>イリョウ</t>
    </rPh>
    <rPh sb="4" eb="6">
      <t>キカン</t>
    </rPh>
    <rPh sb="7" eb="9">
      <t>ヤッキョク</t>
    </rPh>
    <rPh sb="9" eb="10">
      <t>トウ</t>
    </rPh>
    <rPh sb="14" eb="16">
      <t>カンセン</t>
    </rPh>
    <rPh sb="16" eb="18">
      <t>カクダイ</t>
    </rPh>
    <rPh sb="18" eb="20">
      <t>ボウシ</t>
    </rPh>
    <rPh sb="20" eb="21">
      <t>トウ</t>
    </rPh>
    <rPh sb="21" eb="23">
      <t>シエン</t>
    </rPh>
    <rPh sb="23" eb="25">
      <t>ジギョウ</t>
    </rPh>
    <rPh sb="26" eb="28">
      <t>イガイ</t>
    </rPh>
    <rPh sb="29" eb="31">
      <t>ジギョウ</t>
    </rPh>
    <phoneticPr fontId="5"/>
  </si>
  <si>
    <t>経費所要額精算書</t>
    <rPh sb="0" eb="2">
      <t>ケイヒ</t>
    </rPh>
    <rPh sb="2" eb="4">
      <t>ショヨウ</t>
    </rPh>
    <rPh sb="4" eb="5">
      <t>ガク</t>
    </rPh>
    <rPh sb="5" eb="7">
      <t>セイサン</t>
    </rPh>
    <rPh sb="7" eb="8">
      <t>ショ</t>
    </rPh>
    <phoneticPr fontId="5"/>
  </si>
  <si>
    <t>補助交付決定額</t>
    <rPh sb="0" eb="2">
      <t>ホジョ</t>
    </rPh>
    <rPh sb="2" eb="4">
      <t>コウフ</t>
    </rPh>
    <rPh sb="4" eb="6">
      <t>ケッテイ</t>
    </rPh>
    <rPh sb="6" eb="7">
      <t>ガク</t>
    </rPh>
    <phoneticPr fontId="5"/>
  </si>
  <si>
    <t>（Ｈ）</t>
    <phoneticPr fontId="5"/>
  </si>
  <si>
    <t>補助受入済額</t>
    <rPh sb="0" eb="2">
      <t>ホジョ</t>
    </rPh>
    <rPh sb="2" eb="4">
      <t>ウケイレ</t>
    </rPh>
    <rPh sb="4" eb="5">
      <t>ズ</t>
    </rPh>
    <rPh sb="5" eb="6">
      <t>ガク</t>
    </rPh>
    <phoneticPr fontId="5"/>
  </si>
  <si>
    <t>（Ｉ）</t>
    <phoneticPr fontId="5"/>
  </si>
  <si>
    <t>（Ｊ）</t>
    <phoneticPr fontId="5"/>
  </si>
  <si>
    <t>差引過不足額
（Ｉ）－（Ｇ）</t>
    <rPh sb="0" eb="2">
      <t>サシヒキ</t>
    </rPh>
    <rPh sb="2" eb="5">
      <t>カブソク</t>
    </rPh>
    <rPh sb="5" eb="6">
      <t>ガク</t>
    </rPh>
    <phoneticPr fontId="5"/>
  </si>
  <si>
    <t>（Ｋ）</t>
    <phoneticPr fontId="5"/>
  </si>
  <si>
    <t>３　経費所要額精算書</t>
    <rPh sb="2" eb="4">
      <t>ケイヒ</t>
    </rPh>
    <rPh sb="4" eb="6">
      <t>ショヨウ</t>
    </rPh>
    <rPh sb="6" eb="7">
      <t>ガク</t>
    </rPh>
    <rPh sb="7" eb="9">
      <t>セイサン</t>
    </rPh>
    <rPh sb="9" eb="10">
      <t>ショ</t>
    </rPh>
    <phoneticPr fontId="5"/>
  </si>
  <si>
    <t>香川県新型コロナウイルス感染症緊急包括支援補助金（医療分）に関する事業実績</t>
    <rPh sb="0" eb="3">
      <t>カガワケン</t>
    </rPh>
    <rPh sb="21" eb="24">
      <t>ホジョキン</t>
    </rPh>
    <rPh sb="25" eb="27">
      <t>イリョウ</t>
    </rPh>
    <rPh sb="27" eb="28">
      <t>ブン</t>
    </rPh>
    <rPh sb="33" eb="35">
      <t>ジギョウ</t>
    </rPh>
    <rPh sb="35" eb="37">
      <t>ジッセキ</t>
    </rPh>
    <phoneticPr fontId="5"/>
  </si>
  <si>
    <t>　　　（事業区分内訳）</t>
    <rPh sb="4" eb="6">
      <t>ジギョウ</t>
    </rPh>
    <rPh sb="6" eb="8">
      <t>クブン</t>
    </rPh>
    <rPh sb="8" eb="10">
      <t>ウチワケ</t>
    </rPh>
    <phoneticPr fontId="5"/>
  </si>
  <si>
    <t>台</t>
    <rPh sb="0" eb="1">
      <t>ダイ</t>
    </rPh>
    <phoneticPr fontId="25"/>
  </si>
  <si>
    <t>合　計</t>
    <rPh sb="0" eb="1">
      <t>ア</t>
    </rPh>
    <rPh sb="2" eb="3">
      <t>ケイ</t>
    </rPh>
    <phoneticPr fontId="5"/>
  </si>
  <si>
    <t>住所</t>
    <rPh sb="0" eb="2">
      <t>ジュウショ</t>
    </rPh>
    <phoneticPr fontId="5"/>
  </si>
  <si>
    <t>代表者名</t>
    <rPh sb="0" eb="3">
      <t>ダイヒョウシャ</t>
    </rPh>
    <rPh sb="3" eb="4">
      <t>メイ</t>
    </rPh>
    <phoneticPr fontId="5"/>
  </si>
  <si>
    <t>様式２</t>
    <rPh sb="0" eb="2">
      <t>ヨウシキ</t>
    </rPh>
    <phoneticPr fontId="5"/>
  </si>
  <si>
    <t>（様式２）</t>
    <rPh sb="1" eb="3">
      <t>ヨウシキ</t>
    </rPh>
    <phoneticPr fontId="5"/>
  </si>
  <si>
    <t>・様式２に掲げる対象経費の支出額を証する資料</t>
    <rPh sb="2" eb="4">
      <t>ヨウシキ</t>
    </rPh>
    <phoneticPr fontId="5"/>
  </si>
  <si>
    <t>（様式第４号）</t>
    <rPh sb="1" eb="3">
      <t>ヨウシキ</t>
    </rPh>
    <rPh sb="3" eb="4">
      <t>ダイ</t>
    </rPh>
    <rPh sb="5" eb="6">
      <t>ゴウ</t>
    </rPh>
    <phoneticPr fontId="5"/>
  </si>
  <si>
    <t>区　分
（内訳）</t>
    <rPh sb="5" eb="7">
      <t>ウチワケ</t>
    </rPh>
    <phoneticPr fontId="5"/>
  </si>
  <si>
    <t>交付決定時
補助額</t>
    <rPh sb="0" eb="2">
      <t>コウフ</t>
    </rPh>
    <rPh sb="2" eb="4">
      <t>ケッテイ</t>
    </rPh>
    <rPh sb="4" eb="5">
      <t>ジ</t>
    </rPh>
    <rPh sb="6" eb="8">
      <t>ホジョ</t>
    </rPh>
    <rPh sb="8" eb="9">
      <t>ガク</t>
    </rPh>
    <phoneticPr fontId="5"/>
  </si>
  <si>
    <t>実績整備
台数</t>
    <rPh sb="0" eb="2">
      <t>ジッセキ</t>
    </rPh>
    <rPh sb="2" eb="4">
      <t>セイビ</t>
    </rPh>
    <rPh sb="5" eb="7">
      <t>ダイスウ</t>
    </rPh>
    <phoneticPr fontId="25"/>
  </si>
  <si>
    <t>実績
事業費</t>
    <rPh sb="0" eb="2">
      <t>ジッセキ</t>
    </rPh>
    <rPh sb="3" eb="6">
      <t>ジギョウヒ</t>
    </rPh>
    <phoneticPr fontId="26"/>
  </si>
  <si>
    <t>実績
規格、支出額</t>
    <rPh sb="0" eb="2">
      <t>ジッセキ</t>
    </rPh>
    <rPh sb="3" eb="5">
      <t>キカク</t>
    </rPh>
    <rPh sb="6" eb="8">
      <t>シシュツ</t>
    </rPh>
    <rPh sb="8" eb="9">
      <t>ガク</t>
    </rPh>
    <phoneticPr fontId="5"/>
  </si>
  <si>
    <t>実績
補助所要額</t>
    <rPh sb="0" eb="2">
      <t>ジッセキ</t>
    </rPh>
    <rPh sb="3" eb="5">
      <t>ホジョ</t>
    </rPh>
    <rPh sb="5" eb="7">
      <t>ショヨウ</t>
    </rPh>
    <rPh sb="7" eb="8">
      <t>ガク</t>
    </rPh>
    <phoneticPr fontId="5"/>
  </si>
  <si>
    <t>補助額(1000円未満切捨て）</t>
    <rPh sb="0" eb="2">
      <t>ホジョ</t>
    </rPh>
    <rPh sb="2" eb="3">
      <t>ガク</t>
    </rPh>
    <rPh sb="8" eb="9">
      <t>エン</t>
    </rPh>
    <rPh sb="9" eb="11">
      <t>ミマン</t>
    </rPh>
    <rPh sb="11" eb="13">
      <t>キリス</t>
    </rPh>
    <phoneticPr fontId="5"/>
  </si>
  <si>
    <t>※上段に()書きで交付申請時の金額</t>
    <rPh sb="9" eb="11">
      <t>コウフ</t>
    </rPh>
    <rPh sb="11" eb="13">
      <t>シンセイ</t>
    </rPh>
    <rPh sb="13" eb="14">
      <t>ジ</t>
    </rPh>
    <phoneticPr fontId="5"/>
  </si>
  <si>
    <t>　下段に実績報告時の金額を記載のこと</t>
    <rPh sb="4" eb="6">
      <t>ジッセキ</t>
    </rPh>
    <rPh sb="6" eb="8">
      <t>ホウコク</t>
    </rPh>
    <rPh sb="8" eb="9">
      <t>ジ</t>
    </rPh>
    <phoneticPr fontId="5"/>
  </si>
  <si>
    <t>　　　３　 添付書類：必要に応じて、事業ごとに添付書類を別に定める。</t>
    <rPh sb="6" eb="8">
      <t>テンプ</t>
    </rPh>
    <rPh sb="8" eb="10">
      <t>ショルイ</t>
    </rPh>
    <rPh sb="11" eb="13">
      <t>ヒツヨウ</t>
    </rPh>
    <rPh sb="14" eb="15">
      <t>オウ</t>
    </rPh>
    <rPh sb="18" eb="20">
      <t>ジギョウ</t>
    </rPh>
    <rPh sb="23" eb="25">
      <t>テンプ</t>
    </rPh>
    <rPh sb="25" eb="27">
      <t>ショルイ</t>
    </rPh>
    <rPh sb="28" eb="29">
      <t>ベツ</t>
    </rPh>
    <rPh sb="30" eb="31">
      <t>サダ</t>
    </rPh>
    <phoneticPr fontId="5"/>
  </si>
  <si>
    <t>差引補助受入
未済額
（Ｇ）－（Ｉ）</t>
    <rPh sb="0" eb="2">
      <t>サシヒキ</t>
    </rPh>
    <rPh sb="2" eb="4">
      <t>ホジョ</t>
    </rPh>
    <rPh sb="4" eb="6">
      <t>ウケイレ</t>
    </rPh>
    <rPh sb="7" eb="9">
      <t>ミサイ</t>
    </rPh>
    <rPh sb="9" eb="10">
      <t>ガク</t>
    </rPh>
    <phoneticPr fontId="5"/>
  </si>
  <si>
    <t>（１）HEPAフィルター付空気清浄機（陰圧対応可能なものに限る）</t>
    <rPh sb="19" eb="23">
      <t>インアツタイオウ</t>
    </rPh>
    <rPh sb="23" eb="25">
      <t>カノウ</t>
    </rPh>
    <rPh sb="29" eb="30">
      <t>カギ</t>
    </rPh>
    <phoneticPr fontId="22"/>
  </si>
  <si>
    <t>（２）HEPAフィルター付パーテーション</t>
  </si>
  <si>
    <t>（３）個人防護具　　　　　　　　　計</t>
    <rPh sb="17" eb="18">
      <t>ケイ</t>
    </rPh>
    <phoneticPr fontId="22"/>
  </si>
  <si>
    <t>マスク</t>
  </si>
  <si>
    <t>ゴーグル</t>
  </si>
  <si>
    <t>ガウン</t>
  </si>
  <si>
    <t>グローブ</t>
  </si>
  <si>
    <t>キャップ</t>
  </si>
  <si>
    <t>フェイスシールド</t>
  </si>
  <si>
    <t>（４）簡易ベッド</t>
  </si>
  <si>
    <t>（５）簡易診療室及び付帯する備品</t>
  </si>
  <si>
    <t>10/10</t>
    <phoneticPr fontId="5"/>
  </si>
  <si>
    <t>マスク</t>
    <phoneticPr fontId="5"/>
  </si>
  <si>
    <t>ゴーグル</t>
    <phoneticPr fontId="5"/>
  </si>
  <si>
    <t>ガウン</t>
    <phoneticPr fontId="5"/>
  </si>
  <si>
    <t>グローブ</t>
    <phoneticPr fontId="5"/>
  </si>
  <si>
    <t>キャップ</t>
    <phoneticPr fontId="5"/>
  </si>
  <si>
    <t>フェイスシールド</t>
    <phoneticPr fontId="5"/>
  </si>
  <si>
    <t>２　香川県新型コロナウイルス感染症緊急包括支援補助金（医療分）に関する
　　事業実施実績　　　　　　　　　　　　　　　　　　　　　　　（様式１）</t>
    <rPh sb="2" eb="5">
      <t>カガワケン</t>
    </rPh>
    <rPh sb="23" eb="25">
      <t>ホジョ</t>
    </rPh>
    <rPh sb="27" eb="29">
      <t>イリョウ</t>
    </rPh>
    <rPh sb="29" eb="30">
      <t>ブン</t>
    </rPh>
    <rPh sb="42" eb="44">
      <t>ジッセキ</t>
    </rPh>
    <rPh sb="68" eb="70">
      <t>ヨウシキ</t>
    </rPh>
    <phoneticPr fontId="5"/>
  </si>
  <si>
    <t>事業者</t>
    <phoneticPr fontId="5"/>
  </si>
  <si>
    <t>医療機関名</t>
    <phoneticPr fontId="5"/>
  </si>
  <si>
    <t>事業者名</t>
    <phoneticPr fontId="5"/>
  </si>
  <si>
    <t>歳入歳出決算（見込）書（抄本）</t>
    <rPh sb="0" eb="1">
      <t>トシ</t>
    </rPh>
    <rPh sb="1" eb="2">
      <t>イリ</t>
    </rPh>
    <rPh sb="2" eb="3">
      <t>トシ</t>
    </rPh>
    <rPh sb="3" eb="4">
      <t>デ</t>
    </rPh>
    <rPh sb="4" eb="6">
      <t>ケッサン</t>
    </rPh>
    <rPh sb="7" eb="9">
      <t>ミコ</t>
    </rPh>
    <rPh sb="12" eb="14">
      <t>ショウホン</t>
    </rPh>
    <phoneticPr fontId="37"/>
  </si>
  <si>
    <t>１　歳入の部</t>
    <rPh sb="2" eb="4">
      <t>サイニュウ</t>
    </rPh>
    <rPh sb="5" eb="6">
      <t>ブ</t>
    </rPh>
    <phoneticPr fontId="37"/>
  </si>
  <si>
    <t>区　　　分</t>
    <rPh sb="0" eb="1">
      <t>ク</t>
    </rPh>
    <rPh sb="4" eb="5">
      <t>ブン</t>
    </rPh>
    <phoneticPr fontId="37"/>
  </si>
  <si>
    <t>予　算　額</t>
    <rPh sb="0" eb="1">
      <t>ヨ</t>
    </rPh>
    <rPh sb="2" eb="3">
      <t>ザン</t>
    </rPh>
    <rPh sb="4" eb="5">
      <t>ガク</t>
    </rPh>
    <phoneticPr fontId="37"/>
  </si>
  <si>
    <t>決　算　額</t>
    <rPh sb="0" eb="1">
      <t>ケツ</t>
    </rPh>
    <rPh sb="2" eb="3">
      <t>サン</t>
    </rPh>
    <rPh sb="4" eb="5">
      <t>ガク</t>
    </rPh>
    <phoneticPr fontId="37"/>
  </si>
  <si>
    <t>差引増減</t>
    <rPh sb="0" eb="2">
      <t>サシヒ</t>
    </rPh>
    <rPh sb="2" eb="4">
      <t>ゾウゲン</t>
    </rPh>
    <phoneticPr fontId="37"/>
  </si>
  <si>
    <t>備　考</t>
    <rPh sb="0" eb="1">
      <t>ソナエ</t>
    </rPh>
    <rPh sb="2" eb="3">
      <t>コウ</t>
    </rPh>
    <phoneticPr fontId="37"/>
  </si>
  <si>
    <t>円</t>
    <rPh sb="0" eb="1">
      <t>エン</t>
    </rPh>
    <phoneticPr fontId="37"/>
  </si>
  <si>
    <r>
      <t>県</t>
    </r>
    <r>
      <rPr>
        <sz val="11"/>
        <rFont val="ＭＳ 明朝"/>
        <family val="1"/>
        <charset val="128"/>
      </rPr>
      <t>補助金</t>
    </r>
    <rPh sb="0" eb="1">
      <t>ケン</t>
    </rPh>
    <rPh sb="1" eb="4">
      <t>ホジョキン</t>
    </rPh>
    <phoneticPr fontId="37"/>
  </si>
  <si>
    <r>
      <t>そ</t>
    </r>
    <r>
      <rPr>
        <sz val="11"/>
        <rFont val="ＭＳ 明朝"/>
        <family val="1"/>
        <charset val="128"/>
      </rPr>
      <t xml:space="preserve">の他収入
</t>
    </r>
    <r>
      <rPr>
        <sz val="6"/>
        <rFont val="ＭＳ 明朝"/>
        <family val="1"/>
        <charset val="128"/>
      </rPr>
      <t>(寄附金,その他補助金等)</t>
    </r>
    <rPh sb="7" eb="9">
      <t>きふ</t>
    </rPh>
    <rPh sb="9" eb="10">
      <t>かね</t>
    </rPh>
    <rPh sb="13" eb="14">
      <t>た</t>
    </rPh>
    <rPh sb="14" eb="17">
      <t>ほじょきん</t>
    </rPh>
    <rPh sb="17" eb="18">
      <t>など</t>
    </rPh>
    <phoneticPr fontId="37" type="Hiragana"/>
  </si>
  <si>
    <t>事業主負担</t>
  </si>
  <si>
    <t>計</t>
    <rPh sb="0" eb="1">
      <t>ケイ</t>
    </rPh>
    <phoneticPr fontId="37"/>
  </si>
  <si>
    <t>２　歳出の部</t>
    <rPh sb="2" eb="4">
      <t>サイシュツ</t>
    </rPh>
    <rPh sb="5" eb="6">
      <t>ブ</t>
    </rPh>
    <phoneticPr fontId="37"/>
  </si>
  <si>
    <t>備　　　考</t>
    <rPh sb="0" eb="1">
      <t>ソナエ</t>
    </rPh>
    <rPh sb="4" eb="5">
      <t>コウ</t>
    </rPh>
    <phoneticPr fontId="37"/>
  </si>
  <si>
    <t>（１）HEPAフィルター付空気清浄機（陰圧対応可能なものに限る）</t>
    <phoneticPr fontId="5"/>
  </si>
  <si>
    <t>（４）簡易ベッド</t>
    <phoneticPr fontId="5"/>
  </si>
  <si>
    <t>（５）簡易診療室及び付帯する備品</t>
    <phoneticPr fontId="5"/>
  </si>
  <si>
    <t>外来対応医療機関設備整備事業</t>
  </si>
  <si>
    <t>設備整備結果報告表（外来対応医療機関設備整備事業）</t>
    <rPh sb="0" eb="2">
      <t>セツビ</t>
    </rPh>
    <rPh sb="2" eb="4">
      <t>セイビ</t>
    </rPh>
    <rPh sb="4" eb="6">
      <t>ケッカ</t>
    </rPh>
    <rPh sb="6" eb="8">
      <t>ホウコク</t>
    </rPh>
    <rPh sb="8" eb="9">
      <t>ヒョウ</t>
    </rPh>
    <phoneticPr fontId="5"/>
  </si>
  <si>
    <t>令和５年度香川県新型コロナウイルス感染症緊急包括支援補助金（医療分）
事業実績報告書</t>
    <rPh sb="3" eb="5">
      <t>ネンド</t>
    </rPh>
    <rPh sb="5" eb="8">
      <t>カガワケン</t>
    </rPh>
    <rPh sb="26" eb="28">
      <t>ホジョ</t>
    </rPh>
    <rPh sb="30" eb="32">
      <t>イリョウ</t>
    </rPh>
    <rPh sb="32" eb="33">
      <t>ブン</t>
    </rPh>
    <rPh sb="41" eb="42">
      <t>ショ</t>
    </rPh>
    <phoneticPr fontId="5"/>
  </si>
  <si>
    <t>　令和５年 月 日５感対第  号をもって交付決定を受けた香川県新型コロナウイルス感染症緊急包括支援補助金（医療分）に係る事業実績については、次の関係書類を添えて報告する。</t>
    <rPh sb="1" eb="3">
      <t>レイワ</t>
    </rPh>
    <rPh sb="10" eb="11">
      <t>カン</t>
    </rPh>
    <rPh sb="11" eb="12">
      <t>タイ</t>
    </rPh>
    <rPh sb="12" eb="13">
      <t>ダイ</t>
    </rPh>
    <rPh sb="28" eb="31">
      <t>カガワケン</t>
    </rPh>
    <rPh sb="49" eb="51">
      <t>ホジョ</t>
    </rPh>
    <rPh sb="53" eb="55">
      <t>イリョウ</t>
    </rPh>
    <rPh sb="55" eb="56">
      <t>ブン</t>
    </rPh>
    <phoneticPr fontId="5"/>
  </si>
  <si>
    <t>個人防護具使用実績簿</t>
    <rPh sb="0" eb="2">
      <t>コジン</t>
    </rPh>
    <rPh sb="2" eb="4">
      <t>ボウゴ</t>
    </rPh>
    <rPh sb="4" eb="5">
      <t>グ</t>
    </rPh>
    <rPh sb="5" eb="10">
      <t>シヨウジッセキボ</t>
    </rPh>
    <phoneticPr fontId="5"/>
  </si>
  <si>
    <t>物品種別</t>
    <rPh sb="0" eb="2">
      <t>ブッピン</t>
    </rPh>
    <rPh sb="2" eb="4">
      <t>シュベツ</t>
    </rPh>
    <phoneticPr fontId="5"/>
  </si>
  <si>
    <t>品　名</t>
    <rPh sb="0" eb="1">
      <t>ヒン</t>
    </rPh>
    <rPh sb="2" eb="3">
      <t>メイ</t>
    </rPh>
    <phoneticPr fontId="5"/>
  </si>
  <si>
    <t>１枚あたり
単　価
（税　込）</t>
    <rPh sb="1" eb="2">
      <t>マイ</t>
    </rPh>
    <rPh sb="6" eb="7">
      <t>タン</t>
    </rPh>
    <rPh sb="8" eb="9">
      <t>アタイ</t>
    </rPh>
    <rPh sb="11" eb="12">
      <t>ゼイ</t>
    </rPh>
    <rPh sb="13" eb="14">
      <t>コミ</t>
    </rPh>
    <phoneticPr fontId="5"/>
  </si>
  <si>
    <t xml:space="preserve">備考
※種類によって使用数量が大幅に異なる場合プルダウンから選択（グローブのみ患者毎に交換等）
</t>
    <rPh sb="0" eb="2">
      <t>ビコウ</t>
    </rPh>
    <rPh sb="5" eb="7">
      <t>シュルイ</t>
    </rPh>
    <rPh sb="11" eb="13">
      <t>シヨウ</t>
    </rPh>
    <rPh sb="13" eb="15">
      <t>スウリョウ</t>
    </rPh>
    <rPh sb="16" eb="18">
      <t>オオハバ</t>
    </rPh>
    <rPh sb="19" eb="20">
      <t>コト</t>
    </rPh>
    <rPh sb="22" eb="24">
      <t>バアイ</t>
    </rPh>
    <rPh sb="31" eb="33">
      <t>センタク</t>
    </rPh>
    <rPh sb="40" eb="42">
      <t>カンジャ</t>
    </rPh>
    <rPh sb="42" eb="43">
      <t>ゴト</t>
    </rPh>
    <rPh sb="44" eb="46">
      <t>コウカン</t>
    </rPh>
    <rPh sb="46" eb="47">
      <t>ナド</t>
    </rPh>
    <phoneticPr fontId="5"/>
  </si>
  <si>
    <t>日付</t>
    <rPh sb="0" eb="2">
      <t>ヒヅケ</t>
    </rPh>
    <phoneticPr fontId="5"/>
  </si>
  <si>
    <t>　合計</t>
    <rPh sb="1" eb="3">
      <t>ゴウケイ</t>
    </rPh>
    <phoneticPr fontId="5"/>
  </si>
  <si>
    <t>金額計
（単価×使用数）</t>
    <rPh sb="0" eb="2">
      <t>キンガク</t>
    </rPh>
    <rPh sb="2" eb="3">
      <t>ケイ</t>
    </rPh>
    <rPh sb="5" eb="7">
      <t>タンカ</t>
    </rPh>
    <rPh sb="8" eb="10">
      <t>シヨウ</t>
    </rPh>
    <rPh sb="10" eb="11">
      <t>スウ</t>
    </rPh>
    <phoneticPr fontId="5"/>
  </si>
  <si>
    <t>補助上限額
の判定</t>
    <rPh sb="0" eb="5">
      <t>ホジョジョウゲンガク</t>
    </rPh>
    <rPh sb="7" eb="9">
      <t>ハンテイ</t>
    </rPh>
    <phoneticPr fontId="5"/>
  </si>
  <si>
    <t>発熱外来医療従事者数（人）</t>
    <rPh sb="11" eb="12">
      <t>ニン</t>
    </rPh>
    <phoneticPr fontId="5"/>
  </si>
  <si>
    <t>発熱外来患者数（人）</t>
    <rPh sb="0" eb="2">
      <t>ハツネツ</t>
    </rPh>
    <rPh sb="2" eb="4">
      <t>ガイライ</t>
    </rPh>
    <rPh sb="4" eb="7">
      <t>カンジャスウ</t>
    </rPh>
    <rPh sb="8" eb="9">
      <t>ニン</t>
    </rPh>
    <phoneticPr fontId="5"/>
  </si>
  <si>
    <r>
      <t xml:space="preserve">使用数
（枚、個）
</t>
    </r>
    <r>
      <rPr>
        <b/>
        <sz val="14"/>
        <color rgb="FFFF0000"/>
        <rFont val="ＭＳ ゴシック"/>
        <family val="3"/>
        <charset val="128"/>
      </rPr>
      <t>※２日以上にまたがって使用する場合、</t>
    </r>
    <r>
      <rPr>
        <b/>
        <u val="double"/>
        <sz val="14"/>
        <color rgb="FFFF0000"/>
        <rFont val="ＭＳ ゴシック"/>
        <family val="3"/>
        <charset val="128"/>
      </rPr>
      <t>使用最終日や使用開始日</t>
    </r>
    <r>
      <rPr>
        <b/>
        <sz val="14"/>
        <color rgb="FFFF0000"/>
        <rFont val="ＭＳ ゴシック"/>
        <family val="3"/>
        <charset val="128"/>
      </rPr>
      <t>に入力してください。</t>
    </r>
    <rPh sb="0" eb="2">
      <t>シヨウ</t>
    </rPh>
    <rPh sb="2" eb="3">
      <t>スウ</t>
    </rPh>
    <rPh sb="5" eb="6">
      <t>マイ</t>
    </rPh>
    <rPh sb="7" eb="8">
      <t>コ</t>
    </rPh>
    <rPh sb="13" eb="14">
      <t>ヒ</t>
    </rPh>
    <rPh sb="14" eb="16">
      <t>イジョウ</t>
    </rPh>
    <rPh sb="22" eb="24">
      <t>シヨウ</t>
    </rPh>
    <rPh sb="26" eb="28">
      <t>バアイ</t>
    </rPh>
    <rPh sb="29" eb="31">
      <t>シヨウ</t>
    </rPh>
    <rPh sb="31" eb="33">
      <t>サイシュウ</t>
    </rPh>
    <rPh sb="33" eb="34">
      <t>ヒ</t>
    </rPh>
    <rPh sb="35" eb="37">
      <t>シヨウ</t>
    </rPh>
    <rPh sb="37" eb="39">
      <t>カイシ</t>
    </rPh>
    <rPh sb="39" eb="40">
      <t>ビ</t>
    </rPh>
    <rPh sb="41" eb="43">
      <t>ニュウリョク</t>
    </rPh>
    <phoneticPr fontId="5"/>
  </si>
  <si>
    <t>※上限額を超えている場合、上限額（3,600円）×発熱外来医療従事者数医療従事者数（人）までが補助対象です。</t>
    <rPh sb="1" eb="4">
      <t>ジョウゲンガク</t>
    </rPh>
    <rPh sb="5" eb="6">
      <t>コ</t>
    </rPh>
    <rPh sb="10" eb="12">
      <t>バアイ</t>
    </rPh>
    <rPh sb="13" eb="15">
      <t>ジョウゲン</t>
    </rPh>
    <rPh sb="15" eb="16">
      <t>ガク</t>
    </rPh>
    <rPh sb="22" eb="23">
      <t>エン</t>
    </rPh>
    <rPh sb="47" eb="49">
      <t>ホジョ</t>
    </rPh>
    <rPh sb="49" eb="51">
      <t>タイショウ</t>
    </rPh>
    <phoneticPr fontId="5"/>
  </si>
  <si>
    <t>患者毎に交換</t>
    <rPh sb="0" eb="2">
      <t>カンジャ</t>
    </rPh>
    <rPh sb="2" eb="3">
      <t>ゴト</t>
    </rPh>
    <rPh sb="4" eb="6">
      <t>コウカン</t>
    </rPh>
    <phoneticPr fontId="5"/>
  </si>
  <si>
    <t>二重使用</t>
    <rPh sb="0" eb="2">
      <t>ニジュウ</t>
    </rPh>
    <rPh sb="2" eb="4">
      <t>シヨウ</t>
    </rPh>
    <phoneticPr fontId="5"/>
  </si>
  <si>
    <t>１患者につき複数回交換</t>
    <rPh sb="1" eb="3">
      <t>カンジャ</t>
    </rPh>
    <rPh sb="6" eb="9">
      <t>フクスウカイ</t>
    </rPh>
    <rPh sb="9" eb="11">
      <t>コウカン</t>
    </rPh>
    <phoneticPr fontId="5"/>
  </si>
  <si>
    <t>その他</t>
    <rPh sb="2" eb="3">
      <t>タ</t>
    </rPh>
    <phoneticPr fontId="5"/>
  </si>
  <si>
    <t>申請時に提出した「個人防護具使用実績簿」のうち、段階1以上でなかった日（＝補助対象外の日）は数値を削除してください。</t>
    <rPh sb="0" eb="2">
      <t>シンセイ</t>
    </rPh>
    <rPh sb="2" eb="3">
      <t>ジ</t>
    </rPh>
    <rPh sb="4" eb="6">
      <t>テイシュツ</t>
    </rPh>
    <rPh sb="9" eb="11">
      <t>コジン</t>
    </rPh>
    <rPh sb="11" eb="13">
      <t>ボウゴ</t>
    </rPh>
    <rPh sb="13" eb="14">
      <t>グ</t>
    </rPh>
    <rPh sb="14" eb="18">
      <t>シヨウジッセキ</t>
    </rPh>
    <rPh sb="18" eb="19">
      <t>ボ</t>
    </rPh>
    <rPh sb="24" eb="26">
      <t>ダンカイ</t>
    </rPh>
    <rPh sb="27" eb="29">
      <t>イジョウ</t>
    </rPh>
    <rPh sb="34" eb="35">
      <t>ヒ</t>
    </rPh>
    <rPh sb="37" eb="39">
      <t>ホジョ</t>
    </rPh>
    <rPh sb="39" eb="41">
      <t>タイショウ</t>
    </rPh>
    <rPh sb="41" eb="42">
      <t>ガイ</t>
    </rPh>
    <rPh sb="43" eb="44">
      <t>ヒ</t>
    </rPh>
    <rPh sb="46" eb="48">
      <t>スウチ</t>
    </rPh>
    <rPh sb="49" eb="51">
      <t>サクジョ</t>
    </rPh>
    <phoneticPr fontId="5"/>
  </si>
  <si>
    <t>個人防護具使用実績簿のとおり</t>
    <rPh sb="5" eb="10">
      <t>シヨウジッセキボ</t>
    </rPh>
    <phoneticPr fontId="5"/>
  </si>
  <si>
    <t>（３）個人防護具　　　補助対象額計</t>
    <rPh sb="11" eb="16">
      <t>ホジョタイショウガク</t>
    </rPh>
    <rPh sb="16" eb="17">
      <t>ケイ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</si>
</sst>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Red]\-#,##0\ "/>
    <numFmt numFmtId="177" formatCode="&quot;金&quot;#,##0&quot;円&quot;_ ;[Red]\-#,##0\ "/>
    <numFmt numFmtId="178" formatCode="#;\-#;&quot;&quot;;@"/>
    <numFmt numFmtId="179" formatCode="#,##0_ "/>
    <numFmt numFmtId="180" formatCode="#,##0_);[Red]\(#,##0\)"/>
    <numFmt numFmtId="181" formatCode="[$-411]ggge&quot;年&quot;m&quot;月&quot;d&quot;日&quot;;@"/>
    <numFmt numFmtId="182" formatCode="0_ "/>
    <numFmt numFmtId="183" formatCode="\(#,##0\)"/>
    <numFmt numFmtId="184" formatCode="\(aaa\)"/>
    <numFmt numFmtId="185" formatCode="0_);[Red]\(0\)"/>
    <numFmt numFmtId="186" formatCode="#,##0.00_ "/>
    <numFmt numFmtId="187" formatCode="0.00_);[Red]\(0.00\)"/>
    <numFmt numFmtId="188" formatCode="#,##0.00_);[Red]\(#,##0.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0"/>
      <color theme="0" tint="-0.34998626667073579"/>
      <name val="ＭＳ ゴシック"/>
      <family val="3"/>
      <charset val="128"/>
    </font>
    <font>
      <sz val="11"/>
      <name val="ＭＳ ゴシック"/>
      <family val="3"/>
      <charset val="128"/>
    </font>
    <font>
      <sz val="11"/>
      <name val="明朝"/>
      <family val="1"/>
      <charset val="128"/>
    </font>
    <font>
      <sz val="11"/>
      <name val="ＭＳ Ｐゴシック"/>
      <family val="3"/>
      <charset val="128"/>
      <scheme val="minor"/>
    </font>
    <font>
      <sz val="11"/>
      <name val="ＭＳ 明朝"/>
      <family val="1"/>
      <charset val="128"/>
    </font>
    <font>
      <sz val="14"/>
      <name val="ＭＳ ゴシック"/>
      <family val="3"/>
      <charset val="128"/>
    </font>
    <font>
      <sz val="6"/>
      <name val="ＭＳ Ｐゴシック"/>
      <family val="2"/>
      <charset val="128"/>
      <scheme val="minor"/>
    </font>
    <font>
      <sz val="12"/>
      <name val="ＭＳ Ｐ明朝"/>
      <family val="1"/>
      <charset val="128"/>
    </font>
    <font>
      <sz val="14"/>
      <name val="ＭＳ Ｐゴシック"/>
      <family val="3"/>
      <charset val="128"/>
      <scheme val="minor"/>
    </font>
    <font>
      <sz val="6"/>
      <name val="明朝"/>
      <family val="3"/>
      <charset val="128"/>
    </font>
    <font>
      <sz val="11"/>
      <color indexed="8"/>
      <name val="ＭＳ Ｐゴシック"/>
      <family val="3"/>
      <charset val="128"/>
    </font>
    <font>
      <sz val="12"/>
      <name val="ＭＳ Ｐゴシック"/>
      <family val="3"/>
      <charset val="128"/>
    </font>
    <font>
      <sz val="11"/>
      <color theme="1"/>
      <name val="ＭＳ Ｐゴシック"/>
      <family val="2"/>
      <scheme val="minor"/>
    </font>
    <font>
      <sz val="20"/>
      <name val="ＭＳ ゴシック"/>
      <family val="3"/>
      <charset val="128"/>
    </font>
    <font>
      <sz val="16"/>
      <name val="ＭＳ ゴシック"/>
      <family val="3"/>
      <charset val="128"/>
    </font>
    <font>
      <sz val="16"/>
      <color rgb="FFFF0000"/>
      <name val="ＭＳ ゴシック"/>
      <family val="3"/>
      <charset val="128"/>
    </font>
    <font>
      <sz val="14"/>
      <color rgb="FFFF0000"/>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font>
    <font>
      <sz val="11"/>
      <name val="ＭＳ 明朝"/>
      <family val="1"/>
    </font>
    <font>
      <sz val="6"/>
      <name val="ＭＳ Ｐゴシック"/>
      <family val="3"/>
    </font>
    <font>
      <sz val="9"/>
      <name val="ＭＳ 明朝"/>
      <family val="1"/>
    </font>
    <font>
      <sz val="6"/>
      <name val="ＭＳ 明朝"/>
      <family val="1"/>
      <charset val="128"/>
    </font>
    <font>
      <sz val="12"/>
      <color rgb="FFFF0000"/>
      <name val="ＭＳ ゴシック"/>
      <family val="3"/>
      <charset val="128"/>
    </font>
    <font>
      <sz val="24"/>
      <name val="ＭＳ ゴシック"/>
      <family val="3"/>
      <charset val="128"/>
    </font>
    <font>
      <sz val="24"/>
      <name val="ＭＳ Ｐゴシック"/>
      <family val="3"/>
      <charset val="128"/>
    </font>
    <font>
      <b/>
      <u val="double"/>
      <sz val="20"/>
      <color rgb="FFFF0000"/>
      <name val="ＭＳ ゴシック"/>
      <family val="3"/>
      <charset val="128"/>
    </font>
    <font>
      <sz val="14"/>
      <name val="ＭＳ Ｐゴシック"/>
      <family val="3"/>
      <charset val="128"/>
    </font>
    <font>
      <sz val="14"/>
      <color theme="1"/>
      <name val="ＭＳ ゴシック"/>
      <family val="3"/>
      <charset val="128"/>
    </font>
    <font>
      <b/>
      <sz val="14"/>
      <color rgb="FFFF0000"/>
      <name val="ＭＳ ゴシック"/>
      <family val="3"/>
      <charset val="128"/>
    </font>
    <font>
      <b/>
      <u val="double"/>
      <sz val="14"/>
      <color rgb="FFFF0000"/>
      <name val="ＭＳ ゴシック"/>
      <family val="3"/>
      <charset val="128"/>
    </font>
    <font>
      <sz val="16"/>
      <color theme="1"/>
      <name val="ＭＳ ゴシック"/>
      <family val="3"/>
      <charset val="128"/>
    </font>
    <font>
      <b/>
      <sz val="16"/>
      <name val="ＭＳ ゴシック"/>
      <family val="3"/>
      <charset val="128"/>
    </font>
    <font>
      <b/>
      <sz val="11"/>
      <name val="ＭＳ ゴシック"/>
      <family val="3"/>
      <charset val="128"/>
    </font>
    <font>
      <b/>
      <sz val="16"/>
      <color theme="1"/>
      <name val="ＭＳ ゴシック"/>
      <family val="3"/>
      <charset val="128"/>
    </font>
    <font>
      <b/>
      <sz val="12"/>
      <color rgb="FFFF0000"/>
      <name val="ＭＳ ゴシック"/>
      <family val="3"/>
      <charset val="128"/>
    </font>
    <font>
      <sz val="12"/>
      <color theme="1"/>
      <name val="ＭＳ ゴシック"/>
      <family val="3"/>
      <charset val="128"/>
    </font>
    <font>
      <b/>
      <sz val="9"/>
      <color indexed="81"/>
      <name val="ＭＳ Ｐゴシック"/>
      <family val="3"/>
      <charset val="128"/>
    </font>
    <font>
      <sz val="14"/>
      <name val="ＭＳ Ｐ明朝"/>
      <family val="1"/>
      <charset val="128"/>
    </font>
  </fonts>
  <fills count="7">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7">
    <xf numFmtId="0" fontId="0" fillId="0" borderId="0"/>
    <xf numFmtId="0" fontId="11" fillId="0" borderId="0"/>
    <xf numFmtId="0" fontId="18" fillId="0" borderId="0"/>
    <xf numFmtId="38" fontId="18"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0" fontId="28" fillId="0" borderId="0"/>
    <xf numFmtId="38" fontId="28" fillId="0" borderId="0" applyFont="0" applyFill="0" applyBorder="0" applyAlignment="0" applyProtection="0">
      <alignment vertical="center"/>
    </xf>
    <xf numFmtId="0" fontId="4" fillId="0" borderId="0">
      <alignment vertical="center"/>
    </xf>
    <xf numFmtId="38" fontId="35" fillId="0" borderId="0" applyFont="0" applyFill="0" applyBorder="0" applyAlignment="0" applyProtection="0">
      <alignment vertical="center"/>
    </xf>
    <xf numFmtId="0" fontId="35" fillId="0" borderId="0"/>
    <xf numFmtId="38" fontId="35" fillId="0" borderId="0" applyFont="0" applyFill="0" applyBorder="0" applyAlignment="0" applyProtection="0"/>
  </cellStyleXfs>
  <cellXfs count="268">
    <xf numFmtId="0" fontId="0" fillId="0" borderId="0" xfId="0"/>
    <xf numFmtId="0" fontId="7" fillId="3" borderId="0" xfId="0" applyFont="1" applyFill="1" applyAlignment="1" applyProtection="1">
      <alignment vertical="center"/>
      <protection locked="0"/>
    </xf>
    <xf numFmtId="0" fontId="7" fillId="3" borderId="0" xfId="0" applyFont="1" applyFill="1" applyAlignment="1" applyProtection="1">
      <alignment horizontal="right" vertical="center"/>
      <protection locked="0"/>
    </xf>
    <xf numFmtId="0" fontId="7" fillId="2" borderId="0" xfId="0" applyFont="1" applyFill="1" applyAlignment="1" applyProtection="1">
      <alignment horizontal="left" vertical="center"/>
      <protection locked="0"/>
    </xf>
    <xf numFmtId="182" fontId="7" fillId="3" borderId="0" xfId="0" applyNumberFormat="1" applyFont="1" applyFill="1" applyAlignment="1" applyProtection="1">
      <alignment vertical="center"/>
      <protection locked="0"/>
    </xf>
    <xf numFmtId="0" fontId="7" fillId="3" borderId="0" xfId="0" applyFont="1" applyFill="1" applyAlignment="1" applyProtection="1">
      <alignment vertical="center" wrapText="1"/>
      <protection locked="0"/>
    </xf>
    <xf numFmtId="177" fontId="7" fillId="3" borderId="0" xfId="0" applyNumberFormat="1" applyFont="1" applyFill="1" applyBorder="1" applyAlignment="1" applyProtection="1">
      <alignment horizontal="left" vertical="center"/>
      <protection locked="0"/>
    </xf>
    <xf numFmtId="177" fontId="7" fillId="3" borderId="0" xfId="0" applyNumberFormat="1" applyFont="1" applyFill="1" applyBorder="1" applyAlignment="1" applyProtection="1">
      <alignment vertical="center"/>
      <protection locked="0"/>
    </xf>
    <xf numFmtId="177" fontId="7" fillId="3" borderId="0" xfId="0" applyNumberFormat="1" applyFont="1" applyFill="1" applyAlignment="1" applyProtection="1">
      <alignment vertical="center"/>
      <protection locked="0"/>
    </xf>
    <xf numFmtId="0" fontId="7" fillId="3" borderId="0" xfId="0" applyFont="1" applyFill="1" applyAlignment="1" applyProtection="1">
      <alignment horizontal="center" vertical="center"/>
      <protection locked="0"/>
    </xf>
    <xf numFmtId="0" fontId="8" fillId="3" borderId="0" xfId="0" applyFont="1" applyFill="1" applyAlignment="1" applyProtection="1">
      <alignment vertical="center"/>
      <protection locked="0"/>
    </xf>
    <xf numFmtId="0" fontId="7" fillId="3" borderId="0" xfId="0" applyFont="1" applyFill="1" applyAlignment="1" applyProtection="1">
      <alignment horizontal="left" vertical="center" indent="1"/>
      <protection locked="0"/>
    </xf>
    <xf numFmtId="0" fontId="10"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horizontal="centerContinuous" vertical="center"/>
      <protection locked="0"/>
    </xf>
    <xf numFmtId="0" fontId="10" fillId="0" borderId="0" xfId="0" applyFont="1" applyFill="1" applyAlignment="1" applyProtection="1">
      <alignment horizontal="center" vertical="center"/>
      <protection locked="0"/>
    </xf>
    <xf numFmtId="0" fontId="10" fillId="0" borderId="0" xfId="0" applyFont="1" applyFill="1" applyBorder="1" applyAlignment="1" applyProtection="1">
      <alignment horizontal="right" vertical="center"/>
      <protection locked="0"/>
    </xf>
    <xf numFmtId="0" fontId="10" fillId="0" borderId="1" xfId="0" applyFont="1" applyFill="1" applyBorder="1" applyAlignment="1" applyProtection="1">
      <alignment horizontal="center" vertical="center" wrapText="1"/>
      <protection locked="0"/>
    </xf>
    <xf numFmtId="0" fontId="10" fillId="0" borderId="0" xfId="0" applyFont="1" applyFill="1" applyProtection="1">
      <protection locked="0"/>
    </xf>
    <xf numFmtId="0" fontId="10" fillId="0" borderId="0" xfId="0" applyFont="1" applyFill="1" applyAlignment="1" applyProtection="1">
      <alignment vertical="center" wrapText="1"/>
      <protection locked="0"/>
    </xf>
    <xf numFmtId="0" fontId="10" fillId="0" borderId="0" xfId="0" applyFont="1" applyFill="1" applyAlignment="1" applyProtection="1">
      <alignment wrapText="1"/>
      <protection locked="0"/>
    </xf>
    <xf numFmtId="0" fontId="10" fillId="0" borderId="0" xfId="0" applyFont="1" applyFill="1" applyAlignment="1" applyProtection="1">
      <alignment horizontal="right" vertical="center"/>
      <protection locked="0"/>
    </xf>
    <xf numFmtId="0" fontId="10" fillId="0" borderId="0" xfId="0" applyFont="1" applyFill="1" applyBorder="1" applyAlignment="1" applyProtection="1">
      <alignment vertical="center"/>
      <protection locked="0"/>
    </xf>
    <xf numFmtId="0" fontId="10" fillId="0" borderId="4"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vertical="center" wrapText="1"/>
      <protection locked="0"/>
    </xf>
    <xf numFmtId="0" fontId="10" fillId="0" borderId="4" xfId="0" applyFont="1" applyFill="1" applyBorder="1" applyAlignment="1" applyProtection="1">
      <alignment horizontal="center" vertical="center" shrinkToFit="1"/>
      <protection locked="0"/>
    </xf>
    <xf numFmtId="0" fontId="12" fillId="0" borderId="0" xfId="0" applyFont="1" applyFill="1" applyAlignment="1" applyProtection="1">
      <alignment vertical="center"/>
      <protection locked="0"/>
    </xf>
    <xf numFmtId="0" fontId="10" fillId="0" borderId="5"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wrapText="1"/>
      <protection locked="0"/>
    </xf>
    <xf numFmtId="0" fontId="10" fillId="0" borderId="5" xfId="0" quotePrefix="1" applyFont="1" applyFill="1" applyBorder="1" applyAlignment="1" applyProtection="1">
      <alignment horizontal="center" vertical="center" wrapText="1"/>
      <protection locked="0"/>
    </xf>
    <xf numFmtId="0" fontId="16" fillId="0" borderId="0" xfId="0" applyFont="1" applyFill="1" applyAlignment="1" applyProtection="1">
      <alignment vertical="center"/>
      <protection locked="0"/>
    </xf>
    <xf numFmtId="0" fontId="10" fillId="0" borderId="4" xfId="0" applyFont="1" applyFill="1" applyBorder="1" applyAlignment="1" applyProtection="1">
      <alignment vertical="center"/>
      <protection locked="0"/>
    </xf>
    <xf numFmtId="0" fontId="10" fillId="0" borderId="2" xfId="0" applyFont="1" applyFill="1" applyBorder="1" applyAlignment="1" applyProtection="1">
      <alignment horizontal="right" vertical="center"/>
      <protection locked="0"/>
    </xf>
    <xf numFmtId="0" fontId="10" fillId="0" borderId="1" xfId="0" applyFont="1" applyFill="1" applyBorder="1" applyAlignment="1" applyProtection="1">
      <alignment vertical="center"/>
      <protection locked="0"/>
    </xf>
    <xf numFmtId="178" fontId="10" fillId="0" borderId="5" xfId="0" applyNumberFormat="1" applyFont="1" applyFill="1" applyBorder="1" applyAlignment="1" applyProtection="1">
      <alignment vertical="center" wrapText="1"/>
      <protection locked="0"/>
    </xf>
    <xf numFmtId="180" fontId="10" fillId="0" borderId="5" xfId="0" applyNumberFormat="1" applyFont="1" applyFill="1" applyBorder="1" applyAlignment="1" applyProtection="1">
      <alignment vertical="center" wrapText="1"/>
      <protection locked="0"/>
    </xf>
    <xf numFmtId="180" fontId="10" fillId="0" borderId="5" xfId="0" applyNumberFormat="1" applyFont="1" applyFill="1" applyBorder="1" applyAlignment="1" applyProtection="1">
      <alignment horizontal="center" vertical="center" wrapText="1"/>
      <protection locked="0"/>
    </xf>
    <xf numFmtId="3" fontId="10" fillId="0" borderId="5" xfId="0" applyNumberFormat="1" applyFont="1" applyFill="1" applyBorder="1" applyAlignment="1" applyProtection="1">
      <alignment vertical="center" wrapText="1"/>
      <protection locked="0"/>
    </xf>
    <xf numFmtId="3" fontId="10" fillId="0" borderId="0" xfId="0" applyNumberFormat="1" applyFont="1" applyFill="1" applyAlignment="1" applyProtection="1">
      <alignment vertical="center" wrapText="1"/>
      <protection locked="0"/>
    </xf>
    <xf numFmtId="0" fontId="10" fillId="0" borderId="0" xfId="0" applyFont="1" applyFill="1" applyAlignment="1" applyProtection="1">
      <alignment vertical="center"/>
    </xf>
    <xf numFmtId="178" fontId="10" fillId="0" borderId="5" xfId="0" applyNumberFormat="1" applyFont="1" applyFill="1" applyBorder="1" applyAlignment="1" applyProtection="1">
      <alignment vertical="center" wrapText="1"/>
    </xf>
    <xf numFmtId="180" fontId="10" fillId="0" borderId="5" xfId="0" applyNumberFormat="1" applyFont="1" applyFill="1" applyBorder="1" applyAlignment="1" applyProtection="1">
      <alignment vertical="center" wrapText="1"/>
    </xf>
    <xf numFmtId="0" fontId="13" fillId="0" borderId="1" xfId="0" applyFont="1" applyFill="1" applyBorder="1" applyAlignment="1" applyProtection="1">
      <alignment vertical="center" wrapText="1"/>
    </xf>
    <xf numFmtId="0" fontId="23" fillId="0" borderId="0" xfId="2" applyFont="1" applyBorder="1" applyAlignment="1" applyProtection="1">
      <alignment vertical="center"/>
      <protection locked="0"/>
    </xf>
    <xf numFmtId="0" fontId="19" fillId="0" borderId="0" xfId="2" applyFont="1" applyAlignment="1" applyProtection="1">
      <alignment vertical="center"/>
      <protection locked="0"/>
    </xf>
    <xf numFmtId="0" fontId="19" fillId="0" borderId="0" xfId="2" applyFont="1" applyAlignment="1" applyProtection="1">
      <alignment horizontal="right" vertical="center"/>
      <protection locked="0"/>
    </xf>
    <xf numFmtId="0" fontId="24" fillId="0" borderId="0" xfId="2" applyFont="1" applyAlignment="1" applyProtection="1">
      <alignment vertical="center"/>
      <protection locked="0"/>
    </xf>
    <xf numFmtId="0" fontId="19" fillId="0" borderId="0" xfId="2" applyFont="1" applyAlignment="1" applyProtection="1">
      <alignment horizontal="centerContinuous" vertical="center"/>
      <protection locked="0"/>
    </xf>
    <xf numFmtId="0" fontId="23" fillId="0" borderId="0" xfId="2" applyFont="1" applyAlignment="1" applyProtection="1">
      <alignment vertical="center"/>
      <protection locked="0"/>
    </xf>
    <xf numFmtId="0" fontId="19" fillId="0" borderId="6" xfId="2" applyFont="1" applyBorder="1" applyAlignment="1" applyProtection="1">
      <alignment vertical="center" wrapText="1"/>
      <protection locked="0"/>
    </xf>
    <xf numFmtId="0" fontId="19" fillId="0" borderId="3" xfId="2" applyFont="1" applyBorder="1" applyAlignment="1" applyProtection="1">
      <alignment horizontal="right" vertical="center" wrapText="1"/>
      <protection locked="0"/>
    </xf>
    <xf numFmtId="0" fontId="19" fillId="0" borderId="6" xfId="2" applyFont="1" applyFill="1" applyBorder="1" applyAlignment="1" applyProtection="1">
      <alignment vertical="center" wrapText="1"/>
      <protection locked="0"/>
    </xf>
    <xf numFmtId="0" fontId="19" fillId="0" borderId="3" xfId="2" applyFont="1" applyFill="1" applyBorder="1" applyAlignment="1" applyProtection="1">
      <alignment vertical="center" wrapText="1"/>
      <protection locked="0"/>
    </xf>
    <xf numFmtId="0" fontId="19" fillId="0" borderId="3" xfId="2" applyFont="1" applyFill="1" applyBorder="1" applyAlignment="1" applyProtection="1">
      <alignment horizontal="left" vertical="center" wrapText="1"/>
      <protection locked="0"/>
    </xf>
    <xf numFmtId="0" fontId="19" fillId="0" borderId="1" xfId="2" applyFont="1" applyFill="1" applyBorder="1" applyAlignment="1" applyProtection="1">
      <alignment vertical="center" wrapText="1"/>
      <protection locked="0"/>
    </xf>
    <xf numFmtId="38" fontId="19" fillId="0" borderId="1" xfId="3" applyFont="1" applyFill="1" applyBorder="1" applyAlignment="1" applyProtection="1">
      <alignment vertical="center" wrapText="1"/>
      <protection locked="0"/>
    </xf>
    <xf numFmtId="38" fontId="19" fillId="3" borderId="1" xfId="3" applyFont="1" applyFill="1" applyBorder="1" applyAlignment="1" applyProtection="1">
      <alignment vertical="center" wrapText="1"/>
      <protection locked="0"/>
    </xf>
    <xf numFmtId="0" fontId="19" fillId="0" borderId="1" xfId="2" applyFont="1" applyFill="1" applyBorder="1" applyAlignment="1" applyProtection="1">
      <alignment horizontal="left" vertical="center" wrapText="1"/>
      <protection locked="0"/>
    </xf>
    <xf numFmtId="0" fontId="19" fillId="0" borderId="8" xfId="2" applyFont="1" applyFill="1" applyBorder="1" applyAlignment="1" applyProtection="1">
      <alignment horizontal="center" vertical="center" wrapText="1"/>
      <protection locked="0"/>
    </xf>
    <xf numFmtId="0" fontId="27" fillId="0" borderId="1" xfId="2" applyFont="1" applyBorder="1" applyAlignment="1" applyProtection="1">
      <alignment horizontal="center" vertical="center" shrinkToFit="1"/>
      <protection locked="0"/>
    </xf>
    <xf numFmtId="0" fontId="23" fillId="0" borderId="1" xfId="2" applyFont="1" applyBorder="1" applyAlignment="1" applyProtection="1">
      <alignment vertical="center"/>
      <protection locked="0"/>
    </xf>
    <xf numFmtId="38" fontId="19" fillId="0" borderId="1" xfId="3" applyFont="1" applyFill="1" applyBorder="1" applyAlignment="1" applyProtection="1">
      <alignment vertical="center" wrapText="1"/>
    </xf>
    <xf numFmtId="38" fontId="19" fillId="0" borderId="1" xfId="2" applyNumberFormat="1" applyFont="1" applyFill="1" applyBorder="1" applyAlignment="1" applyProtection="1">
      <alignment vertical="center" wrapText="1"/>
    </xf>
    <xf numFmtId="38" fontId="19" fillId="3" borderId="1" xfId="3" applyFont="1" applyFill="1" applyBorder="1" applyAlignment="1" applyProtection="1">
      <alignment vertical="center" wrapText="1"/>
    </xf>
    <xf numFmtId="38" fontId="23" fillId="0" borderId="1" xfId="2" applyNumberFormat="1" applyFont="1" applyBorder="1" applyAlignment="1" applyProtection="1">
      <alignment vertical="center"/>
    </xf>
    <xf numFmtId="0" fontId="17" fillId="3" borderId="0" xfId="13" applyFont="1" applyFill="1" applyProtection="1">
      <alignment vertical="center"/>
      <protection locked="0"/>
    </xf>
    <xf numFmtId="0" fontId="17" fillId="0" borderId="0" xfId="13" applyFont="1" applyProtection="1">
      <alignment vertical="center"/>
      <protection locked="0"/>
    </xf>
    <xf numFmtId="0" fontId="32" fillId="3" borderId="0" xfId="13" applyFont="1" applyFill="1" applyProtection="1">
      <alignment vertical="center"/>
      <protection locked="0"/>
    </xf>
    <xf numFmtId="38" fontId="36" fillId="0" borderId="0" xfId="14" applyFont="1" applyProtection="1">
      <alignment vertical="center"/>
      <protection locked="0"/>
    </xf>
    <xf numFmtId="0" fontId="36" fillId="0" borderId="0" xfId="15" applyFont="1" applyProtection="1">
      <protection locked="0"/>
    </xf>
    <xf numFmtId="0" fontId="36" fillId="0" borderId="0" xfId="15" applyFont="1" applyBorder="1" applyProtection="1">
      <protection locked="0"/>
    </xf>
    <xf numFmtId="38" fontId="36" fillId="0" borderId="1" xfId="16" applyFont="1" applyBorder="1" applyAlignment="1" applyProtection="1">
      <alignment horizontal="center" vertical="center"/>
      <protection locked="0"/>
    </xf>
    <xf numFmtId="38" fontId="36" fillId="0" borderId="4" xfId="14" applyFont="1" applyBorder="1" applyProtection="1">
      <alignment vertical="center"/>
      <protection locked="0"/>
    </xf>
    <xf numFmtId="38" fontId="38" fillId="0" borderId="4" xfId="14" applyFont="1" applyBorder="1" applyAlignment="1" applyProtection="1">
      <alignment horizontal="right" vertical="center"/>
      <protection locked="0"/>
    </xf>
    <xf numFmtId="38" fontId="36" fillId="0" borderId="5" xfId="14" applyFont="1" applyBorder="1" applyProtection="1">
      <alignment vertical="center"/>
      <protection locked="0"/>
    </xf>
    <xf numFmtId="38" fontId="36" fillId="0" borderId="5" xfId="14" applyFont="1" applyBorder="1" applyAlignment="1" applyProtection="1">
      <alignment horizontal="right" vertical="center"/>
      <protection locked="0"/>
    </xf>
    <xf numFmtId="38" fontId="36" fillId="0" borderId="1" xfId="14" applyFont="1" applyBorder="1" applyAlignment="1" applyProtection="1">
      <alignment vertical="center" wrapText="1"/>
      <protection locked="0"/>
    </xf>
    <xf numFmtId="38" fontId="36" fillId="0" borderId="1" xfId="14" applyFont="1" applyBorder="1" applyProtection="1">
      <alignment vertical="center"/>
      <protection locked="0"/>
    </xf>
    <xf numFmtId="38" fontId="36" fillId="0" borderId="5" xfId="14" applyFont="1" applyBorder="1" applyAlignment="1" applyProtection="1">
      <alignment horizontal="right" vertical="center"/>
    </xf>
    <xf numFmtId="38" fontId="36" fillId="0" borderId="1" xfId="14" applyFont="1" applyBorder="1" applyProtection="1">
      <alignment vertical="center"/>
    </xf>
    <xf numFmtId="0" fontId="10" fillId="0" borderId="1" xfId="0" applyFont="1" applyFill="1" applyBorder="1" applyAlignment="1" applyProtection="1">
      <alignment horizontal="center" vertical="center" wrapText="1" shrinkToFit="1"/>
      <protection locked="0"/>
    </xf>
    <xf numFmtId="183" fontId="10" fillId="0" borderId="1" xfId="0" applyNumberFormat="1" applyFont="1" applyFill="1" applyBorder="1" applyAlignment="1" applyProtection="1">
      <alignment horizontal="right" vertical="center" wrapText="1"/>
    </xf>
    <xf numFmtId="3" fontId="10" fillId="0" borderId="1" xfId="0" applyNumberFormat="1" applyFont="1" applyFill="1" applyBorder="1" applyAlignment="1" applyProtection="1">
      <alignment horizontal="right" vertical="center" wrapText="1" shrinkToFit="1"/>
    </xf>
    <xf numFmtId="3" fontId="10" fillId="0" borderId="1" xfId="0" applyNumberFormat="1" applyFont="1" applyFill="1" applyBorder="1" applyAlignment="1" applyProtection="1">
      <alignment vertical="center" wrapText="1" shrinkToFit="1"/>
    </xf>
    <xf numFmtId="0" fontId="10" fillId="0" borderId="1" xfId="0" applyFont="1" applyFill="1" applyBorder="1" applyAlignment="1" applyProtection="1">
      <alignment vertical="center" wrapText="1" shrinkToFit="1"/>
      <protection locked="0"/>
    </xf>
    <xf numFmtId="180" fontId="10" fillId="2" borderId="5" xfId="0" applyNumberFormat="1" applyFont="1" applyFill="1" applyBorder="1" applyAlignment="1" applyProtection="1">
      <alignment vertical="center" wrapText="1"/>
      <protection locked="0"/>
    </xf>
    <xf numFmtId="0" fontId="20" fillId="0" borderId="1" xfId="2" applyFont="1" applyFill="1" applyBorder="1" applyAlignment="1" applyProtection="1">
      <alignment vertical="center" wrapText="1"/>
      <protection locked="0"/>
    </xf>
    <xf numFmtId="0" fontId="20" fillId="0" borderId="1" xfId="2" applyFont="1" applyFill="1" applyBorder="1" applyAlignment="1" applyProtection="1">
      <alignment horizontal="left" vertical="center" wrapText="1"/>
      <protection locked="0"/>
    </xf>
    <xf numFmtId="38" fontId="19" fillId="2" borderId="1" xfId="3" applyFont="1" applyFill="1" applyBorder="1" applyAlignment="1" applyProtection="1">
      <alignment vertical="center" wrapText="1"/>
      <protection locked="0"/>
    </xf>
    <xf numFmtId="0" fontId="42" fillId="0" borderId="0" xfId="0" applyFont="1" applyAlignment="1">
      <alignment vertical="center" shrinkToFit="1"/>
    </xf>
    <xf numFmtId="0" fontId="43" fillId="3" borderId="0" xfId="13" applyFont="1" applyFill="1" applyProtection="1">
      <alignment vertical="center"/>
      <protection locked="0"/>
    </xf>
    <xf numFmtId="56" fontId="21" fillId="0" borderId="32" xfId="0" applyNumberFormat="1" applyFont="1" applyFill="1" applyBorder="1" applyAlignment="1" applyProtection="1">
      <alignment horizontal="center" vertical="center" shrinkToFit="1"/>
      <protection locked="0"/>
    </xf>
    <xf numFmtId="56" fontId="21" fillId="0" borderId="32" xfId="0" applyNumberFormat="1" applyFont="1" applyBorder="1" applyAlignment="1" applyProtection="1">
      <alignment horizontal="center" vertical="center" shrinkToFit="1"/>
      <protection locked="0"/>
    </xf>
    <xf numFmtId="0" fontId="21" fillId="4" borderId="0" xfId="0" applyFont="1" applyFill="1" applyBorder="1" applyAlignment="1" applyProtection="1">
      <alignment horizontal="center" vertical="center" shrinkToFit="1"/>
      <protection locked="0"/>
    </xf>
    <xf numFmtId="0" fontId="21" fillId="3" borderId="0" xfId="13" applyFont="1" applyFill="1" applyProtection="1">
      <alignment vertical="center"/>
      <protection locked="0"/>
    </xf>
    <xf numFmtId="184" fontId="21" fillId="0" borderId="33" xfId="0" applyNumberFormat="1" applyFont="1" applyFill="1" applyBorder="1" applyAlignment="1" applyProtection="1">
      <alignment horizontal="center" vertical="center" shrinkToFit="1"/>
      <protection locked="0"/>
    </xf>
    <xf numFmtId="184" fontId="21" fillId="0" borderId="33" xfId="0" applyNumberFormat="1" applyFont="1" applyBorder="1" applyAlignment="1" applyProtection="1">
      <alignment horizontal="center" vertical="center" shrinkToFit="1"/>
      <protection locked="0"/>
    </xf>
    <xf numFmtId="0" fontId="21" fillId="3" borderId="34" xfId="0" applyFont="1" applyFill="1" applyBorder="1" applyAlignment="1" applyProtection="1">
      <alignment horizontal="center" vertical="center" wrapText="1" shrinkToFit="1"/>
      <protection locked="0"/>
    </xf>
    <xf numFmtId="179" fontId="21" fillId="0" borderId="34" xfId="0" applyNumberFormat="1" applyFont="1" applyFill="1" applyBorder="1" applyAlignment="1" applyProtection="1">
      <alignment horizontal="right" vertical="center" shrinkToFit="1"/>
      <protection locked="0"/>
    </xf>
    <xf numFmtId="185" fontId="21" fillId="2" borderId="34" xfId="0" applyNumberFormat="1" applyFont="1" applyFill="1" applyBorder="1" applyAlignment="1" applyProtection="1">
      <alignment horizontal="right" vertical="center" shrinkToFit="1"/>
      <protection locked="0"/>
    </xf>
    <xf numFmtId="0" fontId="21" fillId="3" borderId="0" xfId="0" applyFont="1" applyFill="1" applyBorder="1" applyAlignment="1" applyProtection="1">
      <alignment horizontal="center" vertical="center" shrinkToFit="1"/>
      <protection locked="0"/>
    </xf>
    <xf numFmtId="0" fontId="21" fillId="0" borderId="35" xfId="0" applyFont="1" applyBorder="1" applyAlignment="1" applyProtection="1">
      <alignment horizontal="center" vertical="center" wrapText="1" shrinkToFit="1"/>
      <protection locked="0"/>
    </xf>
    <xf numFmtId="179" fontId="21" fillId="0" borderId="17" xfId="0" applyNumberFormat="1" applyFont="1" applyFill="1" applyBorder="1" applyAlignment="1" applyProtection="1">
      <alignment horizontal="right" vertical="center" shrinkToFit="1"/>
      <protection locked="0"/>
    </xf>
    <xf numFmtId="185" fontId="21" fillId="2" borderId="17" xfId="0" applyNumberFormat="1" applyFont="1" applyFill="1" applyBorder="1" applyAlignment="1" applyProtection="1">
      <alignment horizontal="right" vertical="center" shrinkToFit="1"/>
      <protection locked="0"/>
    </xf>
    <xf numFmtId="0" fontId="21" fillId="3" borderId="0" xfId="13" applyFont="1" applyFill="1" applyBorder="1" applyAlignment="1" applyProtection="1">
      <alignment horizontal="center" vertical="center"/>
      <protection locked="0"/>
    </xf>
    <xf numFmtId="186" fontId="45" fillId="2" borderId="32" xfId="0" applyNumberFormat="1" applyFont="1" applyFill="1" applyBorder="1" applyAlignment="1">
      <alignment vertical="center" shrinkToFit="1"/>
    </xf>
    <xf numFmtId="179" fontId="45" fillId="0" borderId="37" xfId="0" applyNumberFormat="1" applyFont="1" applyFill="1" applyBorder="1" applyAlignment="1">
      <alignment horizontal="right" vertical="center" shrinkToFit="1"/>
    </xf>
    <xf numFmtId="185" fontId="45" fillId="2" borderId="37" xfId="0" applyNumberFormat="1" applyFont="1" applyFill="1" applyBorder="1" applyAlignment="1">
      <alignment horizontal="right" vertical="center" shrinkToFit="1"/>
    </xf>
    <xf numFmtId="179" fontId="21" fillId="0" borderId="37" xfId="0" applyNumberFormat="1" applyFont="1" applyFill="1" applyBorder="1" applyAlignment="1" applyProtection="1">
      <alignment horizontal="right" vertical="center" shrinkToFit="1"/>
      <protection locked="0"/>
    </xf>
    <xf numFmtId="187" fontId="45" fillId="3" borderId="0" xfId="13" applyNumberFormat="1" applyFont="1" applyFill="1" applyBorder="1" applyAlignment="1">
      <alignment horizontal="right" vertical="center"/>
    </xf>
    <xf numFmtId="180" fontId="45" fillId="3" borderId="32" xfId="13" applyNumberFormat="1" applyFont="1" applyFill="1" applyBorder="1" applyAlignment="1" applyProtection="1">
      <alignment horizontal="right" vertical="center"/>
    </xf>
    <xf numFmtId="0" fontId="46" fillId="3" borderId="0" xfId="13" applyFont="1" applyFill="1" applyAlignment="1" applyProtection="1">
      <alignment vertical="center" wrapText="1"/>
      <protection locked="0"/>
    </xf>
    <xf numFmtId="186" fontId="45" fillId="2" borderId="38" xfId="0" applyNumberFormat="1" applyFont="1" applyFill="1" applyBorder="1" applyAlignment="1">
      <alignment vertical="center" shrinkToFit="1"/>
    </xf>
    <xf numFmtId="179" fontId="45" fillId="0" borderId="34" xfId="0" applyNumberFormat="1" applyFont="1" applyFill="1" applyBorder="1" applyAlignment="1">
      <alignment horizontal="right" vertical="center" shrinkToFit="1"/>
    </xf>
    <xf numFmtId="185" fontId="45" fillId="2" borderId="34" xfId="0" applyNumberFormat="1" applyFont="1" applyFill="1" applyBorder="1" applyAlignment="1">
      <alignment horizontal="right" vertical="center" shrinkToFit="1"/>
    </xf>
    <xf numFmtId="180" fontId="45" fillId="3" borderId="38" xfId="13" applyNumberFormat="1" applyFont="1" applyFill="1" applyBorder="1" applyAlignment="1" applyProtection="1">
      <alignment horizontal="right" vertical="center"/>
    </xf>
    <xf numFmtId="186" fontId="45" fillId="2" borderId="33" xfId="0" applyNumberFormat="1" applyFont="1" applyFill="1" applyBorder="1" applyAlignment="1">
      <alignment vertical="center" shrinkToFit="1"/>
    </xf>
    <xf numFmtId="179" fontId="45" fillId="0" borderId="26" xfId="0" applyNumberFormat="1" applyFont="1" applyFill="1" applyBorder="1" applyAlignment="1">
      <alignment horizontal="right" vertical="center" shrinkToFit="1"/>
    </xf>
    <xf numFmtId="185" fontId="45" fillId="2" borderId="26" xfId="0" applyNumberFormat="1" applyFont="1" applyFill="1" applyBorder="1" applyAlignment="1">
      <alignment horizontal="right" vertical="center" shrinkToFit="1"/>
    </xf>
    <xf numFmtId="179" fontId="21" fillId="0" borderId="26" xfId="0" applyNumberFormat="1" applyFont="1" applyFill="1" applyBorder="1" applyAlignment="1" applyProtection="1">
      <alignment horizontal="right" vertical="center" shrinkToFit="1"/>
      <protection locked="0"/>
    </xf>
    <xf numFmtId="180" fontId="45" fillId="3" borderId="33" xfId="13" applyNumberFormat="1" applyFont="1" applyFill="1" applyBorder="1" applyAlignment="1" applyProtection="1">
      <alignment horizontal="right" vertical="center"/>
    </xf>
    <xf numFmtId="179" fontId="45" fillId="0" borderId="32" xfId="0" applyNumberFormat="1" applyFont="1" applyFill="1" applyBorder="1" applyAlignment="1">
      <alignment horizontal="right" vertical="center" shrinkToFit="1"/>
    </xf>
    <xf numFmtId="185" fontId="45" fillId="2" borderId="32" xfId="0" applyNumberFormat="1" applyFont="1" applyFill="1" applyBorder="1" applyAlignment="1">
      <alignment horizontal="right" vertical="center" shrinkToFit="1"/>
    </xf>
    <xf numFmtId="179" fontId="21" fillId="0" borderId="32" xfId="0" applyNumberFormat="1" applyFont="1" applyFill="1" applyBorder="1" applyAlignment="1" applyProtection="1">
      <alignment horizontal="right" vertical="center" shrinkToFit="1"/>
      <protection locked="0"/>
    </xf>
    <xf numFmtId="186" fontId="45" fillId="2" borderId="17" xfId="0" applyNumberFormat="1" applyFont="1" applyFill="1" applyBorder="1" applyAlignment="1">
      <alignment vertical="center" shrinkToFit="1"/>
    </xf>
    <xf numFmtId="179" fontId="45" fillId="0" borderId="38" xfId="0" applyNumberFormat="1" applyFont="1" applyFill="1" applyBorder="1" applyAlignment="1">
      <alignment horizontal="right" vertical="center" shrinkToFit="1"/>
    </xf>
    <xf numFmtId="185" fontId="45" fillId="2" borderId="38" xfId="0" applyNumberFormat="1" applyFont="1" applyFill="1" applyBorder="1" applyAlignment="1">
      <alignment horizontal="right" vertical="center" shrinkToFit="1"/>
    </xf>
    <xf numFmtId="179" fontId="45" fillId="0" borderId="33" xfId="0" applyNumberFormat="1" applyFont="1" applyFill="1" applyBorder="1" applyAlignment="1">
      <alignment horizontal="right" vertical="center" shrinkToFit="1"/>
    </xf>
    <xf numFmtId="185" fontId="45" fillId="2" borderId="33" xfId="0" applyNumberFormat="1" applyFont="1" applyFill="1" applyBorder="1" applyAlignment="1">
      <alignment horizontal="right" vertical="center" shrinkToFit="1"/>
    </xf>
    <xf numFmtId="186" fontId="45" fillId="2" borderId="34" xfId="0" applyNumberFormat="1" applyFont="1" applyFill="1" applyBorder="1" applyAlignment="1">
      <alignment vertical="center" shrinkToFit="1"/>
    </xf>
    <xf numFmtId="0" fontId="21" fillId="3" borderId="0" xfId="13" applyFont="1" applyFill="1" applyAlignment="1" applyProtection="1">
      <alignment horizontal="center" vertical="center"/>
      <protection locked="0"/>
    </xf>
    <xf numFmtId="0" fontId="15" fillId="3" borderId="14" xfId="0" applyFont="1" applyFill="1" applyBorder="1" applyAlignment="1" applyProtection="1">
      <alignment horizontal="right" vertical="center" shrinkToFit="1"/>
      <protection locked="0"/>
    </xf>
    <xf numFmtId="0" fontId="15" fillId="3" borderId="0" xfId="0" applyFont="1" applyFill="1" applyBorder="1" applyAlignment="1" applyProtection="1">
      <alignment horizontal="right" vertical="center" shrinkToFit="1"/>
      <protection locked="0"/>
    </xf>
    <xf numFmtId="180" fontId="48" fillId="3" borderId="0" xfId="13" applyNumberFormat="1" applyFont="1" applyFill="1" applyBorder="1" applyAlignment="1" applyProtection="1">
      <alignment horizontal="right" vertical="center"/>
      <protection locked="0"/>
    </xf>
    <xf numFmtId="180" fontId="48" fillId="3" borderId="0" xfId="13" applyNumberFormat="1" applyFont="1" applyFill="1" applyBorder="1" applyAlignment="1" applyProtection="1">
      <alignment vertical="center"/>
      <protection locked="0"/>
    </xf>
    <xf numFmtId="0" fontId="21" fillId="3" borderId="0" xfId="13" applyFont="1" applyFill="1" applyBorder="1" applyProtection="1">
      <alignment vertical="center"/>
    </xf>
    <xf numFmtId="0" fontId="21" fillId="3" borderId="0" xfId="13" applyFont="1" applyFill="1" applyBorder="1" applyProtection="1">
      <alignment vertical="center"/>
      <protection locked="0"/>
    </xf>
    <xf numFmtId="0" fontId="17" fillId="3" borderId="0" xfId="0" applyFont="1" applyFill="1" applyBorder="1" applyAlignment="1" applyProtection="1">
      <alignment horizontal="right" vertical="center" shrinkToFit="1"/>
      <protection locked="0"/>
    </xf>
    <xf numFmtId="188" fontId="48" fillId="3" borderId="0" xfId="13" applyNumberFormat="1" applyFont="1" applyFill="1" applyBorder="1" applyAlignment="1" applyProtection="1">
      <alignment horizontal="right" vertical="center"/>
    </xf>
    <xf numFmtId="188" fontId="48" fillId="3" borderId="0" xfId="13" applyNumberFormat="1" applyFont="1" applyFill="1" applyBorder="1" applyAlignment="1" applyProtection="1">
      <alignment vertical="center"/>
    </xf>
    <xf numFmtId="0" fontId="50" fillId="3" borderId="0" xfId="0" applyFont="1" applyFill="1" applyBorder="1" applyAlignment="1" applyProtection="1">
      <alignment horizontal="right" vertical="center" shrinkToFit="1"/>
      <protection locked="0"/>
    </xf>
    <xf numFmtId="180" fontId="51" fillId="3" borderId="0" xfId="13" applyNumberFormat="1" applyFont="1" applyFill="1" applyBorder="1" applyAlignment="1" applyProtection="1">
      <alignment horizontal="right" vertical="center"/>
    </xf>
    <xf numFmtId="180" fontId="51" fillId="3" borderId="0" xfId="13" applyNumberFormat="1" applyFont="1" applyFill="1" applyBorder="1" applyAlignment="1" applyProtection="1">
      <alignment vertical="center"/>
    </xf>
    <xf numFmtId="0" fontId="17" fillId="3" borderId="0" xfId="13" applyFont="1" applyFill="1" applyBorder="1" applyProtection="1">
      <alignment vertical="center"/>
      <protection locked="0"/>
    </xf>
    <xf numFmtId="0" fontId="40" fillId="3" borderId="0" xfId="13" applyFont="1" applyFill="1" applyBorder="1" applyAlignment="1" applyProtection="1">
      <alignment horizontal="center" vertical="center" shrinkToFit="1"/>
      <protection locked="0"/>
    </xf>
    <xf numFmtId="0" fontId="15" fillId="3" borderId="0" xfId="13" applyFont="1" applyFill="1" applyBorder="1" applyAlignment="1" applyProtection="1">
      <alignment vertical="center" shrinkToFit="1"/>
      <protection locked="0"/>
    </xf>
    <xf numFmtId="180" fontId="52" fillId="3" borderId="0" xfId="13" applyNumberFormat="1" applyFont="1" applyFill="1" applyBorder="1" applyAlignment="1" applyProtection="1">
      <alignment horizontal="right" vertical="center"/>
      <protection locked="0"/>
    </xf>
    <xf numFmtId="0" fontId="15" fillId="3" borderId="0" xfId="13" applyFont="1" applyFill="1" applyBorder="1" applyAlignment="1" applyProtection="1">
      <alignment vertical="center"/>
      <protection locked="0"/>
    </xf>
    <xf numFmtId="0" fontId="17" fillId="0" borderId="0" xfId="13" applyFont="1" applyAlignment="1" applyProtection="1">
      <alignment vertical="center"/>
      <protection locked="0"/>
    </xf>
    <xf numFmtId="0" fontId="29" fillId="0" borderId="0" xfId="13" applyFont="1" applyProtection="1">
      <alignment vertical="center"/>
      <protection locked="0"/>
    </xf>
    <xf numFmtId="0" fontId="17" fillId="3" borderId="0" xfId="13" applyFont="1" applyFill="1" applyBorder="1" applyAlignment="1" applyProtection="1">
      <alignment vertical="center" shrinkToFit="1"/>
      <protection locked="0"/>
    </xf>
    <xf numFmtId="38" fontId="19" fillId="0" borderId="1" xfId="2" applyNumberFormat="1" applyFont="1" applyFill="1" applyBorder="1" applyAlignment="1" applyProtection="1">
      <alignment vertical="center" wrapText="1"/>
      <protection locked="0"/>
    </xf>
    <xf numFmtId="0" fontId="55" fillId="0" borderId="0" xfId="2" applyFont="1" applyAlignment="1" applyProtection="1">
      <alignment vertical="center"/>
      <protection locked="0"/>
    </xf>
    <xf numFmtId="38" fontId="6" fillId="2" borderId="1" xfId="3" applyFont="1" applyFill="1" applyBorder="1" applyAlignment="1" applyProtection="1">
      <alignment vertical="center" wrapText="1"/>
      <protection locked="0"/>
    </xf>
    <xf numFmtId="176" fontId="6" fillId="2" borderId="1" xfId="3" applyNumberFormat="1" applyFont="1" applyFill="1" applyBorder="1" applyAlignment="1" applyProtection="1">
      <alignment vertical="center" wrapText="1"/>
      <protection locked="0"/>
    </xf>
    <xf numFmtId="38" fontId="40" fillId="2" borderId="1" xfId="3" applyFont="1" applyFill="1" applyBorder="1" applyAlignment="1" applyProtection="1">
      <alignment vertical="center" wrapText="1"/>
      <protection locked="0"/>
    </xf>
    <xf numFmtId="176" fontId="40" fillId="2" borderId="1" xfId="3" applyNumberFormat="1" applyFont="1" applyFill="1" applyBorder="1" applyAlignment="1" applyProtection="1">
      <alignment vertical="center" wrapText="1"/>
      <protection locked="0"/>
    </xf>
    <xf numFmtId="0" fontId="42" fillId="0" borderId="0" xfId="0" applyFont="1" applyAlignment="1">
      <alignment vertical="center" shrinkToFit="1"/>
    </xf>
    <xf numFmtId="0" fontId="17" fillId="3" borderId="0" xfId="0" applyFont="1" applyFill="1" applyBorder="1" applyAlignment="1" applyProtection="1">
      <alignment horizontal="right" vertical="center" shrinkToFit="1"/>
      <protection locked="0"/>
    </xf>
    <xf numFmtId="0" fontId="50" fillId="3" borderId="0" xfId="0" applyFont="1" applyFill="1" applyBorder="1" applyAlignment="1" applyProtection="1">
      <alignment horizontal="right" vertical="center" shrinkToFit="1"/>
      <protection locked="0"/>
    </xf>
    <xf numFmtId="181" fontId="7" fillId="3" borderId="0" xfId="0" applyNumberFormat="1" applyFont="1" applyFill="1" applyAlignment="1" applyProtection="1">
      <alignment horizontal="right" vertical="center"/>
      <protection locked="0"/>
    </xf>
    <xf numFmtId="181" fontId="0" fillId="3" borderId="0" xfId="0" applyNumberFormat="1" applyFont="1" applyFill="1" applyAlignment="1" applyProtection="1">
      <alignment vertical="center"/>
      <protection locked="0"/>
    </xf>
    <xf numFmtId="0" fontId="7" fillId="3" borderId="0" xfId="0" applyFont="1" applyFill="1" applyAlignment="1" applyProtection="1">
      <alignment horizontal="left" vertical="center" wrapText="1"/>
      <protection locked="0"/>
    </xf>
    <xf numFmtId="0" fontId="20" fillId="3" borderId="0" xfId="0" applyFont="1" applyFill="1" applyAlignment="1" applyProtection="1">
      <alignment horizontal="center" vertical="center" wrapText="1"/>
      <protection locked="0"/>
    </xf>
    <xf numFmtId="0" fontId="20" fillId="3" borderId="0" xfId="0" applyFont="1" applyFill="1" applyAlignment="1" applyProtection="1">
      <alignment horizontal="center" vertical="center"/>
      <protection locked="0"/>
    </xf>
    <xf numFmtId="0" fontId="7" fillId="2" borderId="0" xfId="0" applyFont="1" applyFill="1" applyAlignment="1" applyProtection="1">
      <alignment vertical="center" wrapTex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177" fontId="7" fillId="3" borderId="8" xfId="0" applyNumberFormat="1" applyFont="1" applyFill="1" applyBorder="1" applyAlignment="1" applyProtection="1">
      <alignment horizontal="right" vertical="center"/>
    </xf>
    <xf numFmtId="177" fontId="7" fillId="3" borderId="7" xfId="0" applyNumberFormat="1" applyFont="1" applyFill="1" applyBorder="1" applyAlignment="1" applyProtection="1">
      <alignment horizontal="right" vertical="center"/>
    </xf>
    <xf numFmtId="177" fontId="7" fillId="3" borderId="9" xfId="0" applyNumberFormat="1" applyFont="1" applyFill="1" applyBorder="1" applyAlignment="1" applyProtection="1">
      <alignment horizontal="right" vertical="center"/>
    </xf>
    <xf numFmtId="177" fontId="7" fillId="3" borderId="0" xfId="0" applyNumberFormat="1" applyFont="1" applyFill="1" applyBorder="1" applyAlignment="1" applyProtection="1">
      <alignment horizontal="left" vertical="center"/>
    </xf>
    <xf numFmtId="0" fontId="7" fillId="2" borderId="0" xfId="0" applyFont="1" applyFill="1" applyAlignment="1" applyProtection="1">
      <alignment horizontal="left" vertical="center" shrinkToFit="1"/>
      <protection locked="0"/>
    </xf>
    <xf numFmtId="0" fontId="27" fillId="2" borderId="0" xfId="0" applyFont="1" applyFill="1" applyAlignment="1" applyProtection="1">
      <alignment horizontal="left" vertical="center" shrinkToFit="1"/>
      <protection locked="0"/>
    </xf>
    <xf numFmtId="0" fontId="7" fillId="2" borderId="0" xfId="0" applyFont="1" applyFill="1" applyAlignment="1" applyProtection="1">
      <alignment vertical="center" shrinkToFit="1"/>
      <protection locked="0"/>
    </xf>
    <xf numFmtId="0" fontId="27" fillId="2" borderId="0" xfId="0" applyFont="1" applyFill="1" applyAlignment="1" applyProtection="1">
      <alignment vertical="center" shrinkToFit="1"/>
      <protection locked="0"/>
    </xf>
    <xf numFmtId="0" fontId="9" fillId="0" borderId="0" xfId="0" applyFont="1" applyFill="1" applyAlignment="1" applyProtection="1">
      <alignment horizontal="left" vertical="center" wrapText="1"/>
      <protection locked="0"/>
    </xf>
    <xf numFmtId="0" fontId="17" fillId="0" borderId="0" xfId="0" applyFont="1" applyFill="1" applyAlignment="1" applyProtection="1">
      <alignment horizontal="center" vertical="center"/>
      <protection locked="0"/>
    </xf>
    <xf numFmtId="0" fontId="10" fillId="3" borderId="10" xfId="0" applyFont="1" applyFill="1" applyBorder="1" applyAlignment="1" applyProtection="1">
      <alignment horizontal="left" vertical="center" shrinkToFit="1"/>
    </xf>
    <xf numFmtId="0" fontId="10" fillId="0" borderId="4" xfId="0" applyFont="1" applyFill="1" applyBorder="1" applyAlignment="1" applyProtection="1">
      <alignment vertical="center" wrapText="1" shrinkToFit="1"/>
    </xf>
    <xf numFmtId="0" fontId="0" fillId="0" borderId="5" xfId="0" applyFill="1" applyBorder="1" applyAlignment="1" applyProtection="1">
      <alignment vertical="center" wrapText="1"/>
    </xf>
    <xf numFmtId="0" fontId="12" fillId="2" borderId="4" xfId="0" applyFont="1"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21" fillId="0" borderId="0" xfId="0" applyFont="1" applyFill="1" applyAlignment="1" applyProtection="1">
      <alignment horizontal="center" vertical="center"/>
      <protection locked="0"/>
    </xf>
    <xf numFmtId="0" fontId="12" fillId="0" borderId="0" xfId="0" applyFont="1" applyFill="1" applyAlignment="1" applyProtection="1">
      <alignment vertical="center"/>
      <protection locked="0"/>
    </xf>
    <xf numFmtId="0" fontId="14" fillId="0" borderId="0" xfId="0" applyFont="1" applyAlignment="1" applyProtection="1">
      <alignment vertical="center"/>
      <protection locked="0"/>
    </xf>
    <xf numFmtId="0" fontId="0" fillId="0" borderId="0" xfId="0" applyAlignment="1" applyProtection="1">
      <alignment vertical="center"/>
      <protection locked="0"/>
    </xf>
    <xf numFmtId="0" fontId="1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23" fillId="0" borderId="6" xfId="2" applyFont="1" applyBorder="1" applyAlignment="1" applyProtection="1">
      <alignment horizontal="left" vertical="center" wrapText="1"/>
    </xf>
    <xf numFmtId="0" fontId="23" fillId="0" borderId="0" xfId="2" applyFont="1" applyAlignment="1" applyProtection="1">
      <alignment horizontal="left" vertical="center" wrapText="1"/>
    </xf>
    <xf numFmtId="0" fontId="19" fillId="0" borderId="10" xfId="2" applyFont="1" applyBorder="1" applyAlignment="1" applyProtection="1">
      <alignment horizontal="left" vertical="center"/>
    </xf>
    <xf numFmtId="0" fontId="0" fillId="0" borderId="10" xfId="0" applyBorder="1" applyAlignment="1" applyProtection="1">
      <alignment vertical="center"/>
    </xf>
    <xf numFmtId="0" fontId="19" fillId="0" borderId="4" xfId="2" applyFont="1" applyBorder="1" applyAlignment="1" applyProtection="1">
      <alignment horizontal="center" vertical="center" wrapText="1"/>
      <protection locked="0"/>
    </xf>
    <xf numFmtId="0" fontId="19" fillId="0" borderId="5" xfId="2" applyFont="1" applyBorder="1" applyAlignment="1" applyProtection="1">
      <alignment horizontal="center" vertical="center" wrapText="1"/>
      <protection locked="0"/>
    </xf>
    <xf numFmtId="38" fontId="19" fillId="3" borderId="39" xfId="3" applyFont="1" applyFill="1" applyBorder="1" applyAlignment="1" applyProtection="1">
      <alignment horizontal="center" vertical="center" wrapText="1"/>
      <protection locked="0"/>
    </xf>
    <xf numFmtId="38" fontId="19" fillId="3" borderId="6" xfId="3" applyFont="1" applyFill="1" applyBorder="1" applyAlignment="1" applyProtection="1">
      <alignment horizontal="center" vertical="center" wrapText="1"/>
      <protection locked="0"/>
    </xf>
    <xf numFmtId="38" fontId="19" fillId="3" borderId="40" xfId="3" applyFont="1" applyFill="1" applyBorder="1" applyAlignment="1" applyProtection="1">
      <alignment horizontal="center" vertical="center" wrapText="1"/>
      <protection locked="0"/>
    </xf>
    <xf numFmtId="0" fontId="41" fillId="3" borderId="0" xfId="13" applyFont="1" applyFill="1" applyAlignment="1" applyProtection="1">
      <alignment vertical="center" shrinkToFit="1"/>
      <protection locked="0"/>
    </xf>
    <xf numFmtId="0" fontId="42" fillId="0" borderId="0" xfId="0" applyFont="1" applyAlignment="1">
      <alignment vertical="center" shrinkToFit="1"/>
    </xf>
    <xf numFmtId="0" fontId="21" fillId="3" borderId="12" xfId="13" applyFont="1" applyFill="1" applyBorder="1" applyAlignment="1" applyProtection="1">
      <alignment horizontal="center" vertical="center"/>
      <protection locked="0"/>
    </xf>
    <xf numFmtId="0" fontId="21" fillId="3" borderId="17" xfId="13" applyFont="1" applyFill="1" applyBorder="1" applyAlignment="1" applyProtection="1">
      <alignment horizontal="center" vertical="center"/>
      <protection locked="0"/>
    </xf>
    <xf numFmtId="0" fontId="21" fillId="3" borderId="13" xfId="13" applyFont="1" applyFill="1" applyBorder="1" applyAlignment="1" applyProtection="1">
      <alignment horizontal="center" vertical="center" wrapText="1" shrinkToFit="1"/>
      <protection locked="0"/>
    </xf>
    <xf numFmtId="0" fontId="21" fillId="3" borderId="14" xfId="13" applyFont="1" applyFill="1" applyBorder="1" applyAlignment="1" applyProtection="1">
      <alignment horizontal="center" vertical="center" wrapText="1" shrinkToFit="1"/>
      <protection locked="0"/>
    </xf>
    <xf numFmtId="0" fontId="21" fillId="0" borderId="15" xfId="0" applyFont="1" applyBorder="1" applyAlignment="1" applyProtection="1">
      <alignment vertical="center" shrinkToFit="1"/>
      <protection locked="0"/>
    </xf>
    <xf numFmtId="0" fontId="21" fillId="3" borderId="16" xfId="13" applyFont="1" applyFill="1" applyBorder="1" applyAlignment="1" applyProtection="1">
      <alignment horizontal="center" vertical="center" wrapText="1" shrinkToFit="1"/>
      <protection locked="0"/>
    </xf>
    <xf numFmtId="0" fontId="21" fillId="3" borderId="0" xfId="13" applyFont="1" applyFill="1" applyBorder="1" applyAlignment="1" applyProtection="1">
      <alignment horizontal="center" vertical="center" wrapText="1" shrinkToFit="1"/>
      <protection locked="0"/>
    </xf>
    <xf numFmtId="0" fontId="21" fillId="0" borderId="18" xfId="0" applyFont="1" applyBorder="1" applyAlignment="1" applyProtection="1">
      <alignment vertical="center" shrinkToFit="1"/>
      <protection locked="0"/>
    </xf>
    <xf numFmtId="0" fontId="21" fillId="3" borderId="16" xfId="13" applyFont="1" applyFill="1" applyBorder="1" applyAlignment="1" applyProtection="1">
      <alignment horizontal="center" vertical="center" shrinkToFit="1"/>
      <protection locked="0"/>
    </xf>
    <xf numFmtId="0" fontId="21" fillId="3" borderId="0" xfId="13" applyFont="1" applyFill="1" applyBorder="1" applyAlignment="1" applyProtection="1">
      <alignment horizontal="center" vertical="center" shrinkToFit="1"/>
      <protection locked="0"/>
    </xf>
    <xf numFmtId="0" fontId="21" fillId="3" borderId="21" xfId="13" applyFont="1" applyFill="1" applyBorder="1" applyAlignment="1" applyProtection="1">
      <alignment horizontal="center" vertical="center" shrinkToFit="1"/>
      <protection locked="0"/>
    </xf>
    <xf numFmtId="0" fontId="21" fillId="3" borderId="11" xfId="13" applyFont="1" applyFill="1" applyBorder="1" applyAlignment="1" applyProtection="1">
      <alignment horizontal="center" vertical="center" shrinkToFit="1"/>
      <protection locked="0"/>
    </xf>
    <xf numFmtId="0" fontId="21" fillId="0" borderId="22" xfId="0" applyFont="1" applyBorder="1" applyAlignment="1" applyProtection="1">
      <alignment vertical="center" shrinkToFit="1"/>
      <protection locked="0"/>
    </xf>
    <xf numFmtId="0" fontId="21" fillId="0" borderId="12" xfId="0" applyFont="1" applyBorder="1" applyAlignment="1" applyProtection="1">
      <alignment horizontal="center" vertical="center" wrapText="1" shrinkToFit="1"/>
      <protection locked="0"/>
    </xf>
    <xf numFmtId="0" fontId="21" fillId="0" borderId="17" xfId="0" applyFont="1" applyBorder="1" applyAlignment="1" applyProtection="1">
      <alignment horizontal="center" vertical="center" shrinkToFit="1"/>
      <protection locked="0"/>
    </xf>
    <xf numFmtId="0" fontId="44" fillId="0" borderId="17" xfId="0" applyFont="1" applyBorder="1" applyAlignment="1">
      <alignment horizontal="center" vertical="center" shrinkToFit="1"/>
    </xf>
    <xf numFmtId="0" fontId="44" fillId="0" borderId="26" xfId="0" applyFont="1" applyBorder="1" applyAlignment="1">
      <alignment horizontal="center" vertical="center" shrinkToFit="1"/>
    </xf>
    <xf numFmtId="0" fontId="21" fillId="0" borderId="12" xfId="0" applyFont="1" applyFill="1" applyBorder="1" applyAlignment="1" applyProtection="1">
      <alignment horizontal="center" vertical="center" wrapText="1" shrinkToFit="1"/>
      <protection locked="0"/>
    </xf>
    <xf numFmtId="0" fontId="21" fillId="0" borderId="17" xfId="0" applyFont="1" applyFill="1" applyBorder="1" applyAlignment="1" applyProtection="1">
      <alignment horizontal="center" vertical="center" wrapText="1" shrinkToFit="1"/>
      <protection locked="0"/>
    </xf>
    <xf numFmtId="0" fontId="21" fillId="0" borderId="32" xfId="0" applyFont="1" applyBorder="1" applyAlignment="1" applyProtection="1">
      <alignment horizontal="center" vertical="center" shrinkToFit="1"/>
      <protection locked="0"/>
    </xf>
    <xf numFmtId="0" fontId="44" fillId="0" borderId="33" xfId="0" applyFont="1" applyBorder="1" applyAlignment="1">
      <alignment horizontal="center" vertical="center" shrinkToFit="1"/>
    </xf>
    <xf numFmtId="0" fontId="21" fillId="4" borderId="12" xfId="13" applyFont="1" applyFill="1" applyBorder="1" applyAlignment="1" applyProtection="1">
      <alignment horizontal="center" vertical="center" wrapText="1" shrinkToFit="1"/>
      <protection locked="0"/>
    </xf>
    <xf numFmtId="0" fontId="44" fillId="3" borderId="26" xfId="0" applyFont="1" applyFill="1" applyBorder="1" applyAlignment="1">
      <alignment horizontal="center" vertical="center" wrapText="1" shrinkToFit="1"/>
    </xf>
    <xf numFmtId="0" fontId="21" fillId="5" borderId="12" xfId="0" applyFont="1" applyFill="1" applyBorder="1" applyAlignment="1" applyProtection="1">
      <alignment horizontal="center" vertical="center" wrapText="1" shrinkToFit="1"/>
      <protection locked="0"/>
    </xf>
    <xf numFmtId="0" fontId="44" fillId="0" borderId="26" xfId="0" applyFont="1" applyBorder="1" applyAlignment="1">
      <alignment horizontal="center" vertical="center" wrapText="1" shrinkToFit="1"/>
    </xf>
    <xf numFmtId="0" fontId="44" fillId="0" borderId="0" xfId="0" applyFont="1" applyBorder="1" applyAlignment="1" applyProtection="1">
      <alignment horizontal="center" vertical="center" shrinkToFit="1"/>
      <protection locked="0"/>
    </xf>
    <xf numFmtId="0" fontId="21" fillId="6" borderId="12" xfId="13" applyFont="1" applyFill="1" applyBorder="1" applyAlignment="1" applyProtection="1">
      <alignment horizontal="center" vertical="center" wrapText="1" shrinkToFit="1"/>
      <protection locked="0"/>
    </xf>
    <xf numFmtId="0" fontId="44" fillId="6" borderId="17" xfId="0" applyFont="1" applyFill="1" applyBorder="1" applyAlignment="1">
      <alignment horizontal="center" vertical="center" shrinkToFit="1"/>
    </xf>
    <xf numFmtId="180" fontId="21" fillId="3" borderId="12" xfId="0" applyNumberFormat="1" applyFont="1" applyFill="1" applyBorder="1" applyAlignment="1">
      <alignment horizontal="right" vertical="center" shrinkToFit="1"/>
    </xf>
    <xf numFmtId="180" fontId="21" fillId="3" borderId="26" xfId="0" applyNumberFormat="1" applyFont="1" applyFill="1" applyBorder="1" applyAlignment="1">
      <alignment horizontal="right" vertical="center" shrinkToFit="1"/>
    </xf>
    <xf numFmtId="179" fontId="21" fillId="3" borderId="12" xfId="13" applyNumberFormat="1" applyFont="1" applyFill="1" applyBorder="1" applyAlignment="1" applyProtection="1">
      <alignment vertical="center" shrinkToFit="1"/>
      <protection locked="0"/>
    </xf>
    <xf numFmtId="179" fontId="44" fillId="0" borderId="26" xfId="0" applyNumberFormat="1" applyFont="1" applyBorder="1" applyAlignment="1">
      <alignment vertical="center" shrinkToFit="1"/>
    </xf>
    <xf numFmtId="0" fontId="21" fillId="6" borderId="16" xfId="13" applyFont="1" applyFill="1" applyBorder="1" applyAlignment="1" applyProtection="1">
      <alignment horizontal="center" vertical="center" wrapText="1" shrinkToFit="1"/>
      <protection locked="0"/>
    </xf>
    <xf numFmtId="0" fontId="21" fillId="6" borderId="0" xfId="13" applyFont="1" applyFill="1" applyBorder="1" applyAlignment="1" applyProtection="1">
      <alignment horizontal="center" vertical="center" wrapText="1" shrinkToFit="1"/>
      <protection locked="0"/>
    </xf>
    <xf numFmtId="0" fontId="24" fillId="0" borderId="10" xfId="2" applyFont="1" applyBorder="1" applyAlignment="1" applyProtection="1">
      <alignment horizontal="left" vertical="center"/>
    </xf>
    <xf numFmtId="186" fontId="53" fillId="2" borderId="12" xfId="0" applyNumberFormat="1" applyFont="1" applyFill="1" applyBorder="1" applyAlignment="1">
      <alignment horizontal="center" vertical="center" shrinkToFit="1"/>
    </xf>
    <xf numFmtId="186" fontId="53" fillId="2" borderId="17" xfId="0" applyNumberFormat="1" applyFont="1" applyFill="1" applyBorder="1" applyAlignment="1">
      <alignment horizontal="center" vertical="center" shrinkToFit="1"/>
    </xf>
    <xf numFmtId="186" fontId="53" fillId="2" borderId="26" xfId="0" applyNumberFormat="1" applyFont="1" applyFill="1" applyBorder="1" applyAlignment="1">
      <alignment horizontal="center" vertical="center" shrinkToFit="1"/>
    </xf>
    <xf numFmtId="179" fontId="21" fillId="3" borderId="0" xfId="13" applyNumberFormat="1" applyFont="1" applyFill="1" applyBorder="1" applyAlignment="1" applyProtection="1">
      <alignment vertical="center" shrinkToFit="1"/>
      <protection locked="0"/>
    </xf>
    <xf numFmtId="179" fontId="44" fillId="0" borderId="0" xfId="0" applyNumberFormat="1" applyFont="1" applyBorder="1" applyAlignment="1" applyProtection="1">
      <alignment vertical="center" shrinkToFit="1"/>
      <protection locked="0"/>
    </xf>
    <xf numFmtId="179" fontId="45" fillId="2" borderId="19" xfId="13" applyNumberFormat="1" applyFont="1" applyFill="1" applyBorder="1" applyAlignment="1">
      <alignment vertical="center" shrinkToFit="1"/>
    </xf>
    <xf numFmtId="179" fontId="45" fillId="2" borderId="10" xfId="13" applyNumberFormat="1" applyFont="1" applyFill="1" applyBorder="1" applyAlignment="1">
      <alignment vertical="center" shrinkToFit="1"/>
    </xf>
    <xf numFmtId="0" fontId="45" fillId="0" borderId="20" xfId="0" applyFont="1" applyBorder="1" applyAlignment="1">
      <alignment vertical="center" shrinkToFit="1"/>
    </xf>
    <xf numFmtId="179" fontId="45" fillId="2" borderId="27" xfId="13" applyNumberFormat="1" applyFont="1" applyFill="1" applyBorder="1" applyAlignment="1">
      <alignment vertical="center" shrinkToFit="1"/>
    </xf>
    <xf numFmtId="179" fontId="45" fillId="2" borderId="28" xfId="13" applyNumberFormat="1" applyFont="1" applyFill="1" applyBorder="1" applyAlignment="1">
      <alignment vertical="center" shrinkToFit="1"/>
    </xf>
    <xf numFmtId="0" fontId="45" fillId="0" borderId="29" xfId="0" applyFont="1" applyBorder="1" applyAlignment="1">
      <alignment vertical="center" shrinkToFit="1"/>
    </xf>
    <xf numFmtId="0" fontId="21" fillId="3" borderId="12" xfId="13" applyFont="1" applyFill="1" applyBorder="1" applyAlignment="1" applyProtection="1">
      <alignment horizontal="center" vertical="center" shrinkToFit="1"/>
      <protection locked="0"/>
    </xf>
    <xf numFmtId="0" fontId="21" fillId="3" borderId="17" xfId="13" applyFont="1" applyFill="1" applyBorder="1" applyAlignment="1" applyProtection="1">
      <alignment horizontal="center" vertical="center" shrinkToFit="1"/>
      <protection locked="0"/>
    </xf>
    <xf numFmtId="0" fontId="21" fillId="3" borderId="26" xfId="13" applyFont="1" applyFill="1" applyBorder="1" applyAlignment="1" applyProtection="1">
      <alignment horizontal="center" vertical="center" shrinkToFit="1"/>
      <protection locked="0"/>
    </xf>
    <xf numFmtId="179" fontId="45" fillId="2" borderId="23" xfId="13" applyNumberFormat="1" applyFont="1" applyFill="1" applyBorder="1" applyAlignment="1">
      <alignment vertical="center" shrinkToFit="1"/>
    </xf>
    <xf numFmtId="179" fontId="45" fillId="2" borderId="24" xfId="13" applyNumberFormat="1" applyFont="1" applyFill="1" applyBorder="1" applyAlignment="1">
      <alignment vertical="center" shrinkToFit="1"/>
    </xf>
    <xf numFmtId="0" fontId="45" fillId="0" borderId="25" xfId="0" applyFont="1" applyBorder="1" applyAlignment="1">
      <alignment vertical="center" shrinkToFit="1"/>
    </xf>
    <xf numFmtId="179" fontId="45" fillId="2" borderId="30" xfId="13" applyNumberFormat="1" applyFont="1" applyFill="1" applyBorder="1" applyAlignment="1">
      <alignment vertical="center" shrinkToFit="1"/>
    </xf>
    <xf numFmtId="179" fontId="45" fillId="2" borderId="7" xfId="13" applyNumberFormat="1" applyFont="1" applyFill="1" applyBorder="1" applyAlignment="1">
      <alignment vertical="center" shrinkToFit="1"/>
    </xf>
    <xf numFmtId="0" fontId="45" fillId="0" borderId="31" xfId="0" applyFont="1" applyBorder="1" applyAlignment="1">
      <alignment vertical="center" shrinkToFit="1"/>
    </xf>
    <xf numFmtId="0" fontId="46" fillId="3" borderId="0" xfId="13" applyFont="1" applyFill="1" applyAlignment="1" applyProtection="1">
      <alignment horizontal="center" vertical="center" wrapText="1"/>
      <protection locked="0"/>
    </xf>
    <xf numFmtId="0" fontId="45" fillId="3" borderId="36" xfId="0" applyFont="1" applyFill="1" applyBorder="1" applyAlignment="1">
      <alignment horizontal="center" vertical="center" wrapText="1" shrinkToFit="1"/>
    </xf>
    <xf numFmtId="0" fontId="31" fillId="3" borderId="14" xfId="13" applyFont="1" applyFill="1" applyBorder="1" applyAlignment="1" applyProtection="1">
      <alignment horizontal="right" vertical="center" shrinkToFit="1"/>
      <protection locked="0"/>
    </xf>
    <xf numFmtId="0" fontId="15" fillId="3" borderId="14" xfId="0" applyFont="1" applyFill="1" applyBorder="1" applyAlignment="1" applyProtection="1">
      <alignment horizontal="right" vertical="center" shrinkToFit="1"/>
      <protection locked="0"/>
    </xf>
    <xf numFmtId="0" fontId="30" fillId="3" borderId="0" xfId="13" applyFont="1" applyFill="1" applyBorder="1" applyAlignment="1" applyProtection="1">
      <alignment horizontal="right" vertical="center" shrinkToFit="1"/>
      <protection locked="0"/>
    </xf>
    <xf numFmtId="0" fontId="17" fillId="3" borderId="0" xfId="0" applyFont="1" applyFill="1" applyBorder="1" applyAlignment="1" applyProtection="1">
      <alignment horizontal="right" vertical="center" shrinkToFit="1"/>
      <protection locked="0"/>
    </xf>
    <xf numFmtId="0" fontId="21" fillId="3" borderId="0" xfId="13" applyFont="1" applyFill="1" applyBorder="1" applyAlignment="1" applyProtection="1">
      <alignment vertical="center" shrinkToFit="1"/>
    </xf>
    <xf numFmtId="0" fontId="4" fillId="3" borderId="0" xfId="0" applyFont="1" applyFill="1" applyBorder="1" applyAlignment="1" applyProtection="1">
      <alignment vertical="center" shrinkToFit="1"/>
    </xf>
    <xf numFmtId="0" fontId="49" fillId="3" borderId="0" xfId="13" applyFont="1" applyFill="1" applyBorder="1" applyAlignment="1" applyProtection="1">
      <alignment horizontal="right" vertical="center" shrinkToFit="1"/>
      <protection locked="0"/>
    </xf>
    <xf numFmtId="0" fontId="50" fillId="3" borderId="0" xfId="0" applyFont="1" applyFill="1" applyBorder="1" applyAlignment="1" applyProtection="1">
      <alignment horizontal="right" vertical="center" shrinkToFit="1"/>
      <protection locked="0"/>
    </xf>
    <xf numFmtId="38" fontId="36" fillId="0" borderId="0" xfId="14" applyFont="1" applyAlignment="1" applyProtection="1">
      <alignment horizontal="center" vertical="center"/>
      <protection locked="0"/>
    </xf>
    <xf numFmtId="0" fontId="36" fillId="0" borderId="0" xfId="15" applyFont="1" applyFill="1" applyAlignment="1" applyProtection="1">
      <alignment vertical="center"/>
      <protection locked="0"/>
    </xf>
  </cellXfs>
  <cellStyles count="17">
    <cellStyle name="桁区切り 2" xfId="3"/>
    <cellStyle name="桁区切り 2 2" xfId="12"/>
    <cellStyle name="桁区切り 2 3" xfId="16"/>
    <cellStyle name="桁区切り 3" xfId="5"/>
    <cellStyle name="桁区切り 4" xfId="7"/>
    <cellStyle name="桁区切り 5" xfId="9"/>
    <cellStyle name="桁区切り_交付申請添付様式（新人看護職員研修事業）" xfId="14"/>
    <cellStyle name="標準" xfId="0" builtinId="0"/>
    <cellStyle name="標準 2" xfId="1"/>
    <cellStyle name="標準 2 2" xfId="6"/>
    <cellStyle name="標準 2 3" xfId="10"/>
    <cellStyle name="標準 3" xfId="2"/>
    <cellStyle name="標準 3 2" xfId="11"/>
    <cellStyle name="標準 4" xfId="4"/>
    <cellStyle name="標準 5" xfId="8"/>
    <cellStyle name="標準 6" xfId="15"/>
    <cellStyle name="標準 7" xfId="13"/>
  </cellStyles>
  <dxfs count="19">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fill>
        <patternFill>
          <bgColor theme="9" tint="0.79998168889431442"/>
        </patternFill>
      </fill>
    </dxf>
    <dxf>
      <font>
        <color rgb="FFFF0000"/>
      </font>
    </dxf>
    <dxf>
      <font>
        <color rgb="FF0070C0"/>
      </font>
    </dxf>
    <dxf>
      <font>
        <color rgb="FF0070C0"/>
      </font>
    </dxf>
    <dxf>
      <font>
        <color rgb="FFFF0000"/>
      </font>
    </dxf>
    <dxf>
      <fill>
        <patternFill>
          <bgColor rgb="FFFFFF00"/>
        </patternFill>
      </fill>
    </dxf>
    <dxf>
      <fill>
        <patternFill>
          <bgColor rgb="FFFFFF00"/>
        </patternFill>
      </fill>
    </dxf>
    <dxf>
      <font>
        <color rgb="FFFF0000"/>
      </font>
    </dxf>
    <dxf>
      <font>
        <color rgb="FF0070C0"/>
      </font>
    </dxf>
    <dxf>
      <fill>
        <patternFill>
          <bgColor rgb="FFFFFF00"/>
        </patternFill>
      </fill>
    </dxf>
    <dxf>
      <font>
        <color rgb="FF0070C0"/>
      </font>
    </dxf>
    <dxf>
      <font>
        <color rgb="FFFF0000"/>
      </font>
    </dxf>
    <dxf>
      <fill>
        <patternFill>
          <bgColor theme="0"/>
        </patternFill>
      </fill>
    </dxf>
    <dxf>
      <font>
        <color theme="0"/>
      </font>
    </dxf>
  </dxfs>
  <tableStyles count="0" defaultTableStyle="TableStyleMedium9" defaultPivotStyle="PivotStyleLight16"/>
  <colors>
    <mruColors>
      <color rgb="FFCCFFFF"/>
      <color rgb="FF0000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76200</xdr:colOff>
      <xdr:row>6</xdr:row>
      <xdr:rowOff>95250</xdr:rowOff>
    </xdr:from>
    <xdr:to>
      <xdr:col>14</xdr:col>
      <xdr:colOff>50800</xdr:colOff>
      <xdr:row>8</xdr:row>
      <xdr:rowOff>19050</xdr:rowOff>
    </xdr:to>
    <xdr:sp macro="" textlink="">
      <xdr:nvSpPr>
        <xdr:cNvPr id="2" name="テキスト ボックス 1"/>
        <xdr:cNvSpPr txBox="1"/>
      </xdr:nvSpPr>
      <xdr:spPr>
        <a:xfrm>
          <a:off x="5734050" y="1466850"/>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283882</xdr:colOff>
      <xdr:row>13</xdr:row>
      <xdr:rowOff>59764</xdr:rowOff>
    </xdr:from>
    <xdr:to>
      <xdr:col>2</xdr:col>
      <xdr:colOff>3401732</xdr:colOff>
      <xdr:row>15</xdr:row>
      <xdr:rowOff>141941</xdr:rowOff>
    </xdr:to>
    <xdr:sp macro="" textlink="">
      <xdr:nvSpPr>
        <xdr:cNvPr id="2" name="テキスト ボックス 1"/>
        <xdr:cNvSpPr txBox="1"/>
      </xdr:nvSpPr>
      <xdr:spPr>
        <a:xfrm>
          <a:off x="3040529" y="4527176"/>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23</xdr:row>
      <xdr:rowOff>0</xdr:rowOff>
    </xdr:from>
    <xdr:to>
      <xdr:col>4</xdr:col>
      <xdr:colOff>0</xdr:colOff>
      <xdr:row>23</xdr:row>
      <xdr:rowOff>9525</xdr:rowOff>
    </xdr:to>
    <xdr:sp macro="" textlink="">
      <xdr:nvSpPr>
        <xdr:cNvPr id="2" name="Line 16"/>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3" name="Line 30"/>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9525</xdr:rowOff>
    </xdr:to>
    <xdr:sp macro="" textlink="">
      <xdr:nvSpPr>
        <xdr:cNvPr id="4" name="Line 37"/>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5" name="Line 51"/>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23</xdr:row>
      <xdr:rowOff>0</xdr:rowOff>
    </xdr:from>
    <xdr:to>
      <xdr:col>4</xdr:col>
      <xdr:colOff>0</xdr:colOff>
      <xdr:row>23</xdr:row>
      <xdr:rowOff>9525</xdr:rowOff>
    </xdr:to>
    <xdr:sp macro="" textlink="">
      <xdr:nvSpPr>
        <xdr:cNvPr id="6" name="Line 58"/>
        <xdr:cNvSpPr>
          <a:spLocks noChangeShapeType="1"/>
        </xdr:cNvSpPr>
      </xdr:nvSpPr>
      <xdr:spPr bwMode="auto">
        <a:xfrm flipV="1">
          <a:off x="507682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23</xdr:row>
      <xdr:rowOff>0</xdr:rowOff>
    </xdr:from>
    <xdr:to>
      <xdr:col>20</xdr:col>
      <xdr:colOff>0</xdr:colOff>
      <xdr:row>23</xdr:row>
      <xdr:rowOff>9525</xdr:rowOff>
    </xdr:to>
    <xdr:sp macro="" textlink="">
      <xdr:nvSpPr>
        <xdr:cNvPr id="7" name="Line 72"/>
        <xdr:cNvSpPr>
          <a:spLocks noChangeShapeType="1"/>
        </xdr:cNvSpPr>
      </xdr:nvSpPr>
      <xdr:spPr bwMode="auto">
        <a:xfrm flipV="1">
          <a:off x="17364075" y="123539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145143</xdr:colOff>
      <xdr:row>13</xdr:row>
      <xdr:rowOff>172358</xdr:rowOff>
    </xdr:from>
    <xdr:to>
      <xdr:col>7</xdr:col>
      <xdr:colOff>163286</xdr:colOff>
      <xdr:row>15</xdr:row>
      <xdr:rowOff>127001</xdr:rowOff>
    </xdr:to>
    <xdr:sp macro="" textlink="">
      <xdr:nvSpPr>
        <xdr:cNvPr id="8" name="テキスト ボックス 7"/>
        <xdr:cNvSpPr txBox="1"/>
      </xdr:nvSpPr>
      <xdr:spPr>
        <a:xfrm>
          <a:off x="4907643" y="6359072"/>
          <a:ext cx="3184072"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水色着色部分に記入してください。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108856</xdr:colOff>
      <xdr:row>2</xdr:row>
      <xdr:rowOff>54428</xdr:rowOff>
    </xdr:from>
    <xdr:to>
      <xdr:col>15</xdr:col>
      <xdr:colOff>187778</xdr:colOff>
      <xdr:row>3</xdr:row>
      <xdr:rowOff>181428</xdr:rowOff>
    </xdr:to>
    <xdr:sp macro="" textlink="">
      <xdr:nvSpPr>
        <xdr:cNvPr id="2" name="テキスト ボックス 1"/>
        <xdr:cNvSpPr txBox="1"/>
      </xdr:nvSpPr>
      <xdr:spPr>
        <a:xfrm>
          <a:off x="9624785" y="526142"/>
          <a:ext cx="3117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水色着色部分に記入してください。</a:t>
          </a:r>
        </a:p>
      </xdr:txBody>
    </xdr:sp>
    <xdr:clientData/>
  </xdr:twoCellAnchor>
  <xdr:twoCellAnchor>
    <xdr:from>
      <xdr:col>10</xdr:col>
      <xdr:colOff>190499</xdr:colOff>
      <xdr:row>12</xdr:row>
      <xdr:rowOff>217714</xdr:rowOff>
    </xdr:from>
    <xdr:to>
      <xdr:col>17</xdr:col>
      <xdr:colOff>96486</xdr:colOff>
      <xdr:row>13</xdr:row>
      <xdr:rowOff>371928</xdr:rowOff>
    </xdr:to>
    <xdr:sp macro="" textlink="">
      <xdr:nvSpPr>
        <xdr:cNvPr id="3" name="テキスト ボックス 2"/>
        <xdr:cNvSpPr txBox="1"/>
      </xdr:nvSpPr>
      <xdr:spPr>
        <a:xfrm>
          <a:off x="9706428" y="4191000"/>
          <a:ext cx="4160487" cy="689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a:t>
          </a:r>
          <a:r>
            <a:rPr kumimoji="1" lang="ja-JP" altLang="ja-JP" sz="1600" b="0">
              <a:solidFill>
                <a:srgbClr val="FF0000"/>
              </a:solidFill>
              <a:effectLst/>
              <a:latin typeface="+mn-lt"/>
              <a:ea typeface="+mn-ea"/>
              <a:cs typeface="+mn-cs"/>
            </a:rPr>
            <a:t>実績補助所要額</a:t>
          </a:r>
          <a:r>
            <a:rPr kumimoji="1" lang="ja-JP" altLang="en-US" sz="1600">
              <a:solidFill>
                <a:srgbClr val="FF0000"/>
              </a:solidFill>
            </a:rPr>
            <a:t>≦補助上限額</a:t>
          </a:r>
          <a:r>
            <a:rPr kumimoji="1" lang="ja-JP" altLang="en-US" sz="1600" b="0">
              <a:solidFill>
                <a:srgbClr val="FF0000"/>
              </a:solidFill>
              <a:effectLst/>
              <a:latin typeface="+mn-ea"/>
              <a:ea typeface="+mn-ea"/>
              <a:cs typeface="+mn-cs"/>
            </a:rPr>
            <a:t>、</a:t>
          </a:r>
          <a:r>
            <a:rPr kumimoji="1" lang="ja-JP" altLang="ja-JP" sz="1600">
              <a:solidFill>
                <a:srgbClr val="FF0000"/>
              </a:solidFill>
              <a:effectLst/>
              <a:latin typeface="+mn-lt"/>
              <a:ea typeface="+mn-ea"/>
              <a:cs typeface="+mn-cs"/>
            </a:rPr>
            <a:t>交付決定時補助額</a:t>
          </a:r>
          <a:r>
            <a:rPr kumimoji="1" lang="ja-JP" altLang="en-US" sz="1600">
              <a:solidFill>
                <a:srgbClr val="FF0000"/>
              </a:solidFill>
              <a:effectLst/>
              <a:latin typeface="+mn-lt"/>
              <a:ea typeface="+mn-ea"/>
              <a:cs typeface="+mn-cs"/>
            </a:rPr>
            <a:t>　となります。</a:t>
          </a:r>
          <a:endParaRPr kumimoji="1" lang="ja-JP" altLang="en-US" sz="1600" b="0">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254001</xdr:colOff>
      <xdr:row>24</xdr:row>
      <xdr:rowOff>136072</xdr:rowOff>
    </xdr:from>
    <xdr:to>
      <xdr:col>7</xdr:col>
      <xdr:colOff>1814285</xdr:colOff>
      <xdr:row>26</xdr:row>
      <xdr:rowOff>145145</xdr:rowOff>
    </xdr:to>
    <xdr:sp macro="" textlink="">
      <xdr:nvSpPr>
        <xdr:cNvPr id="2" name="テキスト ボックス 1"/>
        <xdr:cNvSpPr txBox="1"/>
      </xdr:nvSpPr>
      <xdr:spPr>
        <a:xfrm>
          <a:off x="254001" y="9588501"/>
          <a:ext cx="11021784" cy="97064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申請書の一部となるため、行や列を追加したり、シート名を変えたりするなどの加工を行わないでください。</a:t>
          </a:r>
          <a:endParaRPr kumimoji="1" lang="en-US" altLang="ja-JP" sz="2000" b="1">
            <a:solidFill>
              <a:srgbClr val="FF0000"/>
            </a:solidFill>
          </a:endParaRPr>
        </a:p>
        <a:p>
          <a:r>
            <a:rPr kumimoji="1" lang="ja-JP" altLang="en-US" sz="2000" b="1">
              <a:solidFill>
                <a:srgbClr val="FF0000"/>
              </a:solidFill>
            </a:rPr>
            <a:t>県から周知する「対象期間」中、数値を入力してください。</a:t>
          </a:r>
          <a:endParaRPr kumimoji="1" lang="en-US" altLang="ja-JP" sz="2000" b="1">
            <a:solidFill>
              <a:srgbClr val="FF0000"/>
            </a:solidFill>
          </a:endParaRPr>
        </a:p>
        <a:p>
          <a:endParaRPr kumimoji="1" lang="en-US" altLang="ja-JP" sz="4400">
            <a:solidFill>
              <a:srgbClr val="FF0000"/>
            </a:solidFill>
          </a:endParaRPr>
        </a:p>
      </xdr:txBody>
    </xdr:sp>
    <xdr:clientData/>
  </xdr:twoCellAnchor>
  <xdr:twoCellAnchor>
    <xdr:from>
      <xdr:col>7</xdr:col>
      <xdr:colOff>2610758</xdr:colOff>
      <xdr:row>4</xdr:row>
      <xdr:rowOff>0</xdr:rowOff>
    </xdr:from>
    <xdr:to>
      <xdr:col>8</xdr:col>
      <xdr:colOff>1106714</xdr:colOff>
      <xdr:row>24</xdr:row>
      <xdr:rowOff>0</xdr:rowOff>
    </xdr:to>
    <xdr:sp macro="" textlink="">
      <xdr:nvSpPr>
        <xdr:cNvPr id="3" name="テキスト ボックス 2"/>
        <xdr:cNvSpPr txBox="1"/>
      </xdr:nvSpPr>
      <xdr:spPr>
        <a:xfrm>
          <a:off x="12465958" y="1771650"/>
          <a:ext cx="1105806" cy="75692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800" b="0" kern="0" spc="0" baseline="0">
              <a:solidFill>
                <a:srgbClr val="FF0000"/>
              </a:solidFill>
              <a:latin typeface="ＭＳ Ｐゴシック" panose="020B0600070205080204" pitchFamily="50" charset="-128"/>
              <a:ea typeface="ＭＳ Ｐゴシック" panose="020B0600070205080204" pitchFamily="50" charset="-128"/>
            </a:rPr>
            <a:t>段階１以上ではない日を省略しています。（１月</a:t>
          </a:r>
          <a:r>
            <a:rPr kumimoji="1" lang="en-US" altLang="ja-JP" sz="2800" b="0" kern="0" spc="0" baseline="0">
              <a:solidFill>
                <a:srgbClr val="FF0000"/>
              </a:solidFill>
              <a:latin typeface="ＭＳ Ｐゴシック" panose="020B0600070205080204" pitchFamily="50" charset="-128"/>
              <a:ea typeface="ＭＳ Ｐゴシック" panose="020B0600070205080204" pitchFamily="50" charset="-128"/>
            </a:rPr>
            <a:t>24</a:t>
          </a:r>
          <a:r>
            <a:rPr kumimoji="1" lang="ja-JP" altLang="en-US" sz="2800" b="0" kern="0" spc="0" baseline="0">
              <a:solidFill>
                <a:srgbClr val="FF0000"/>
              </a:solidFill>
              <a:latin typeface="ＭＳ Ｐゴシック" panose="020B0600070205080204" pitchFamily="50" charset="-128"/>
              <a:ea typeface="ＭＳ Ｐゴシック" panose="020B0600070205080204" pitchFamily="50" charset="-128"/>
            </a:rPr>
            <a:t>日時点）</a:t>
          </a:r>
          <a:endParaRPr kumimoji="1" lang="en-US" altLang="ja-JP" sz="2800" b="0" kern="0" spc="0" baseline="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317500</xdr:colOff>
      <xdr:row>2</xdr:row>
      <xdr:rowOff>10583</xdr:rowOff>
    </xdr:from>
    <xdr:to>
      <xdr:col>9</xdr:col>
      <xdr:colOff>95250</xdr:colOff>
      <xdr:row>3</xdr:row>
      <xdr:rowOff>21166</xdr:rowOff>
    </xdr:to>
    <xdr:sp macro="" textlink="">
      <xdr:nvSpPr>
        <xdr:cNvPr id="2" name="テキスト ボックス 1"/>
        <xdr:cNvSpPr txBox="1"/>
      </xdr:nvSpPr>
      <xdr:spPr>
        <a:xfrm>
          <a:off x="7979833" y="624416"/>
          <a:ext cx="16510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latin typeface="+mj-ea"/>
              <a:ea typeface="+mj-ea"/>
            </a:rPr>
            <a:t>※</a:t>
          </a:r>
          <a:r>
            <a:rPr kumimoji="1" lang="ja-JP" altLang="en-US" sz="1600">
              <a:solidFill>
                <a:sysClr val="windowText" lastClr="000000"/>
              </a:solidFill>
              <a:latin typeface="+mj-ea"/>
              <a:ea typeface="+mj-ea"/>
            </a:rPr>
            <a:t>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_PPE_shinsei_kisai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交付申請書）"/>
      <sheetName val="様式1"/>
      <sheetName val="様式2"/>
      <sheetName val="計画表"/>
      <sheetName val="個人防護具使用実績簿"/>
      <sheetName val="Sheet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J37"/>
  <sheetViews>
    <sheetView view="pageBreakPreview" zoomScaleNormal="100" zoomScaleSheetLayoutView="100" workbookViewId="0"/>
  </sheetViews>
  <sheetFormatPr defaultColWidth="9" defaultRowHeight="18" customHeight="1"/>
  <cols>
    <col min="1" max="16384" width="9" style="1"/>
  </cols>
  <sheetData>
    <row r="1" spans="1:10" ht="18" customHeight="1">
      <c r="A1" s="1" t="s">
        <v>1</v>
      </c>
    </row>
    <row r="3" spans="1:10" ht="18" customHeight="1">
      <c r="I3" s="2"/>
    </row>
    <row r="4" spans="1:10" ht="18" customHeight="1">
      <c r="H4" s="161">
        <f ca="1">TODAY()</f>
        <v>45323</v>
      </c>
      <c r="I4" s="162"/>
    </row>
    <row r="7" spans="1:10" ht="18" customHeight="1">
      <c r="A7" s="1" t="s">
        <v>14</v>
      </c>
    </row>
    <row r="9" spans="1:10" ht="22.5" customHeight="1">
      <c r="E9" s="3" t="s">
        <v>45</v>
      </c>
      <c r="F9" s="173"/>
      <c r="G9" s="174"/>
      <c r="H9" s="174"/>
      <c r="I9" s="174"/>
    </row>
    <row r="11" spans="1:10" ht="18" customHeight="1">
      <c r="E11" s="3" t="s">
        <v>2</v>
      </c>
      <c r="F11" s="173"/>
      <c r="G11" s="173"/>
      <c r="H11" s="173"/>
      <c r="I11" s="173"/>
      <c r="J11" s="4"/>
    </row>
    <row r="13" spans="1:10" ht="18" customHeight="1">
      <c r="E13" s="3" t="s">
        <v>46</v>
      </c>
      <c r="F13" s="175"/>
      <c r="G13" s="176"/>
      <c r="H13" s="176"/>
      <c r="I13" s="176"/>
    </row>
    <row r="16" spans="1:10" ht="31.5" customHeight="1">
      <c r="A16" s="164" t="s">
        <v>103</v>
      </c>
      <c r="B16" s="165"/>
      <c r="C16" s="165"/>
      <c r="D16" s="165"/>
      <c r="E16" s="165"/>
      <c r="F16" s="165"/>
      <c r="G16" s="165"/>
      <c r="H16" s="165"/>
      <c r="I16" s="165"/>
    </row>
    <row r="19" spans="1:9" ht="18" customHeight="1">
      <c r="A19" s="166" t="s">
        <v>104</v>
      </c>
      <c r="B19" s="166"/>
      <c r="C19" s="166"/>
      <c r="D19" s="166"/>
      <c r="E19" s="166"/>
      <c r="F19" s="166"/>
      <c r="G19" s="166"/>
      <c r="H19" s="166"/>
      <c r="I19" s="166"/>
    </row>
    <row r="20" spans="1:9" ht="18" customHeight="1">
      <c r="A20" s="166"/>
      <c r="B20" s="166"/>
      <c r="C20" s="166"/>
      <c r="D20" s="166"/>
      <c r="E20" s="166"/>
      <c r="F20" s="166"/>
      <c r="G20" s="166"/>
      <c r="H20" s="166"/>
      <c r="I20" s="166"/>
    </row>
    <row r="21" spans="1:9" ht="18" customHeight="1">
      <c r="A21" s="166"/>
      <c r="B21" s="166"/>
      <c r="C21" s="166"/>
      <c r="D21" s="166"/>
      <c r="E21" s="166"/>
      <c r="F21" s="166"/>
      <c r="G21" s="166"/>
      <c r="H21" s="166"/>
      <c r="I21" s="166"/>
    </row>
    <row r="22" spans="1:9" ht="18" customHeight="1">
      <c r="A22" s="5"/>
      <c r="B22" s="5"/>
      <c r="C22" s="5"/>
      <c r="D22" s="5"/>
      <c r="E22" s="5"/>
      <c r="F22" s="5"/>
      <c r="G22" s="5"/>
      <c r="H22" s="5"/>
      <c r="I22" s="5"/>
    </row>
    <row r="23" spans="1:9" ht="18" customHeight="1">
      <c r="A23" s="5"/>
      <c r="B23" s="5"/>
      <c r="C23" s="5"/>
      <c r="D23" s="5"/>
      <c r="E23" s="5"/>
      <c r="F23" s="5"/>
      <c r="G23" s="5"/>
      <c r="H23" s="5"/>
      <c r="I23" s="5"/>
    </row>
    <row r="24" spans="1:9" ht="18" customHeight="1">
      <c r="A24" s="1" t="s">
        <v>9</v>
      </c>
      <c r="C24" s="172">
        <f>F26</f>
        <v>0</v>
      </c>
      <c r="D24" s="172"/>
      <c r="E24" s="172"/>
      <c r="F24" s="6"/>
    </row>
    <row r="25" spans="1:9" ht="18" customHeight="1">
      <c r="A25" s="1" t="s">
        <v>42</v>
      </c>
      <c r="C25" s="6"/>
      <c r="D25" s="7"/>
      <c r="E25" s="7"/>
      <c r="F25" s="7"/>
      <c r="G25" s="7"/>
      <c r="H25" s="8"/>
    </row>
    <row r="26" spans="1:9" ht="18" customHeight="1">
      <c r="B26" s="167" t="s">
        <v>101</v>
      </c>
      <c r="C26" s="168"/>
      <c r="D26" s="168"/>
      <c r="E26" s="168"/>
      <c r="F26" s="169">
        <f>実績ｰ様式1!E8</f>
        <v>0</v>
      </c>
      <c r="G26" s="170"/>
      <c r="H26" s="171"/>
    </row>
    <row r="27" spans="1:9" ht="18" customHeight="1">
      <c r="C27" s="9"/>
      <c r="D27" s="9"/>
      <c r="E27" s="9"/>
      <c r="F27" s="9"/>
    </row>
    <row r="28" spans="1:9" ht="44.25" customHeight="1">
      <c r="A28" s="163" t="s">
        <v>80</v>
      </c>
      <c r="B28" s="163"/>
      <c r="C28" s="163"/>
      <c r="D28" s="163"/>
      <c r="E28" s="163"/>
      <c r="F28" s="163"/>
      <c r="G28" s="163"/>
      <c r="H28" s="163"/>
      <c r="I28" s="163"/>
    </row>
    <row r="29" spans="1:9" ht="18" customHeight="1">
      <c r="F29" s="10"/>
      <c r="I29" s="2"/>
    </row>
    <row r="30" spans="1:9" ht="18" customHeight="1">
      <c r="A30" s="1" t="s">
        <v>40</v>
      </c>
      <c r="I30" s="2"/>
    </row>
    <row r="31" spans="1:9" ht="18" customHeight="1">
      <c r="F31" s="10"/>
      <c r="I31" s="2" t="s">
        <v>48</v>
      </c>
    </row>
    <row r="32" spans="1:9" ht="18" customHeight="1">
      <c r="A32" s="1" t="s">
        <v>10</v>
      </c>
    </row>
    <row r="33" spans="1:10" ht="18" customHeight="1">
      <c r="A33" s="11"/>
    </row>
    <row r="34" spans="1:10" ht="18" customHeight="1">
      <c r="A34" s="11" t="s">
        <v>49</v>
      </c>
    </row>
    <row r="35" spans="1:10" ht="18" customHeight="1">
      <c r="A35" s="11" t="s">
        <v>11</v>
      </c>
    </row>
    <row r="36" spans="1:10" ht="18" customHeight="1">
      <c r="A36" s="11" t="s">
        <v>12</v>
      </c>
    </row>
    <row r="37" spans="1:10" ht="18" customHeight="1">
      <c r="J37" s="4"/>
    </row>
  </sheetData>
  <mergeCells count="10">
    <mergeCell ref="H4:I4"/>
    <mergeCell ref="A28:I28"/>
    <mergeCell ref="A16:I16"/>
    <mergeCell ref="A19:I21"/>
    <mergeCell ref="B26:E26"/>
    <mergeCell ref="F26:H26"/>
    <mergeCell ref="C24:E24"/>
    <mergeCell ref="F9:I9"/>
    <mergeCell ref="F13:I13"/>
    <mergeCell ref="F11:I11"/>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H13"/>
  <sheetViews>
    <sheetView view="pageBreakPreview" zoomScale="85" zoomScaleNormal="100" zoomScaleSheetLayoutView="85" workbookViewId="0">
      <pane ySplit="6" topLeftCell="A7" activePane="bottomLeft" state="frozen"/>
      <selection activeCell="K20" sqref="K20"/>
      <selection pane="bottomLeft"/>
    </sheetView>
  </sheetViews>
  <sheetFormatPr defaultColWidth="16.6328125" defaultRowHeight="12"/>
  <cols>
    <col min="1" max="1" width="6.08984375" style="12" bestFit="1" customWidth="1"/>
    <col min="2" max="2" width="33.36328125" style="12" customWidth="1"/>
    <col min="3" max="3" width="62.08984375" style="12" customWidth="1"/>
    <col min="4" max="4" width="21.453125" style="12" customWidth="1"/>
    <col min="5" max="5" width="18.26953125" style="12" customWidth="1"/>
    <col min="6" max="6" width="3.7265625" style="12" customWidth="1"/>
    <col min="7" max="16384" width="16.6328125" style="12"/>
  </cols>
  <sheetData>
    <row r="1" spans="1:8" ht="12.75" customHeight="1">
      <c r="B1" s="13" t="s">
        <v>30</v>
      </c>
      <c r="G1" s="177"/>
      <c r="H1" s="177"/>
    </row>
    <row r="2" spans="1:8" ht="12.75" customHeight="1">
      <c r="A2" s="14"/>
      <c r="B2" s="178" t="s">
        <v>41</v>
      </c>
      <c r="C2" s="178"/>
      <c r="D2" s="178"/>
      <c r="E2" s="178"/>
      <c r="G2" s="177"/>
      <c r="H2" s="177"/>
    </row>
    <row r="3" spans="1:8" ht="20.25" customHeight="1">
      <c r="C3" s="15" t="s">
        <v>31</v>
      </c>
      <c r="G3" s="177"/>
      <c r="H3" s="177"/>
    </row>
    <row r="4" spans="1:8" ht="12.5" customHeight="1">
      <c r="C4" s="16" t="s">
        <v>81</v>
      </c>
      <c r="D4" s="179">
        <f>'第3号様式（実績報告書）'!F11</f>
        <v>0</v>
      </c>
      <c r="E4" s="179"/>
      <c r="G4" s="177"/>
      <c r="H4" s="177"/>
    </row>
    <row r="5" spans="1:8" ht="3.65" customHeight="1">
      <c r="G5" s="177"/>
      <c r="H5" s="177"/>
    </row>
    <row r="6" spans="1:8" ht="12.75" customHeight="1">
      <c r="B6" s="17" t="s">
        <v>6</v>
      </c>
      <c r="C6" s="17" t="s">
        <v>7</v>
      </c>
      <c r="D6" s="17" t="s">
        <v>5</v>
      </c>
      <c r="E6" s="17" t="s">
        <v>17</v>
      </c>
      <c r="F6" s="18"/>
    </row>
    <row r="7" spans="1:8" ht="73.5" customHeight="1">
      <c r="B7" s="180" t="str">
        <f>'第3号様式（実績報告書）'!B26:E26</f>
        <v>外来対応医療機関設備整備事業</v>
      </c>
      <c r="C7" s="182"/>
      <c r="D7" s="82">
        <f>'外来対応医療機関設備整備事業 (実績報告用)'!C28</f>
        <v>0</v>
      </c>
      <c r="E7" s="82">
        <f>'外来対応医療機関設備整備事業 (実績報告用)'!C29</f>
        <v>0</v>
      </c>
      <c r="F7" s="18"/>
    </row>
    <row r="8" spans="1:8" s="19" customFormat="1" ht="73.5" customHeight="1">
      <c r="B8" s="181"/>
      <c r="C8" s="183"/>
      <c r="D8" s="83">
        <f>'実績-様式２'!C8</f>
        <v>0</v>
      </c>
      <c r="E8" s="84">
        <f>'実績-様式２'!I8</f>
        <v>0</v>
      </c>
      <c r="F8" s="20"/>
    </row>
    <row r="9" spans="1:8" s="19" customFormat="1" ht="72.75" customHeight="1">
      <c r="B9" s="81" t="s">
        <v>8</v>
      </c>
      <c r="C9" s="85"/>
      <c r="D9" s="84">
        <f>D8</f>
        <v>0</v>
      </c>
      <c r="E9" s="84">
        <f>E8</f>
        <v>0</v>
      </c>
    </row>
    <row r="11" spans="1:8" ht="16" customHeight="1">
      <c r="D11" s="12" t="s">
        <v>58</v>
      </c>
    </row>
    <row r="12" spans="1:8" ht="16" customHeight="1">
      <c r="D12" s="12" t="s">
        <v>59</v>
      </c>
    </row>
    <row r="13" spans="1:8" ht="16" customHeight="1"/>
  </sheetData>
  <mergeCells count="5">
    <mergeCell ref="G1:H5"/>
    <mergeCell ref="B2:E2"/>
    <mergeCell ref="D4:E4"/>
    <mergeCell ref="B7:B8"/>
    <mergeCell ref="C7:C8"/>
  </mergeCells>
  <phoneticPr fontId="5"/>
  <conditionalFormatting sqref="D4:E4">
    <cfRule type="cellIs" dxfId="18" priority="1" operator="equal">
      <formula>0</formula>
    </cfRule>
    <cfRule type="cellIs" dxfId="17" priority="2" operator="equal">
      <formula>0</formula>
    </cfRule>
  </conditionalFormatting>
  <printOptions horizontalCentered="1"/>
  <pageMargins left="0.39370078740157483" right="0.39370078740157483" top="0.59055118110236227" bottom="0.39370078740157483" header="0.31496062992125984" footer="0.31496062992125984"/>
  <pageSetup paperSize="9" scale="68"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
    <tabColor rgb="FFFFC000"/>
  </sheetPr>
  <dimension ref="A1:P15"/>
  <sheetViews>
    <sheetView view="pageBreakPreview" zoomScale="70" zoomScaleNormal="70" zoomScaleSheetLayoutView="70" workbookViewId="0">
      <pane xSplit="2" ySplit="7" topLeftCell="C8" activePane="bottomRight" state="frozen"/>
      <selection activeCell="K20" sqref="K20"/>
      <selection pane="topRight" activeCell="K20" sqref="K20"/>
      <selection pane="bottomLeft" activeCell="K20" sqref="K20"/>
      <selection pane="bottomRight"/>
    </sheetView>
  </sheetViews>
  <sheetFormatPr defaultColWidth="12.6328125" defaultRowHeight="12"/>
  <cols>
    <col min="1" max="1" width="7.26953125" style="12" customWidth="1"/>
    <col min="2" max="2" width="30.36328125" style="12" customWidth="1"/>
    <col min="3" max="3" width="16.08984375" style="12" customWidth="1"/>
    <col min="4" max="4" width="14.36328125" style="12" customWidth="1"/>
    <col min="5" max="5" width="15.26953125" style="12" customWidth="1"/>
    <col min="6" max="6" width="14.7265625" style="12" customWidth="1"/>
    <col min="7" max="7" width="15.26953125" style="12" customWidth="1"/>
    <col min="8" max="8" width="9.90625" style="12" customWidth="1"/>
    <col min="9" max="13" width="14.453125" style="12" customWidth="1"/>
    <col min="14" max="14" width="18" style="12" customWidth="1"/>
    <col min="15" max="15" width="3" style="12" bestFit="1" customWidth="1"/>
    <col min="16" max="16" width="10.7265625" style="12" hidden="1" customWidth="1"/>
    <col min="17" max="16384" width="12.6328125" style="12"/>
  </cols>
  <sheetData>
    <row r="1" spans="1:16" ht="15.75" customHeight="1">
      <c r="B1" s="13" t="s">
        <v>47</v>
      </c>
    </row>
    <row r="2" spans="1:16" ht="29.25" customHeight="1">
      <c r="B2" s="184" t="s">
        <v>32</v>
      </c>
      <c r="C2" s="184"/>
      <c r="D2" s="184"/>
      <c r="E2" s="184"/>
      <c r="F2" s="184"/>
      <c r="G2" s="184"/>
      <c r="H2" s="184"/>
      <c r="I2" s="184"/>
      <c r="J2" s="184"/>
      <c r="K2" s="184"/>
      <c r="L2" s="184"/>
      <c r="M2" s="184"/>
      <c r="N2" s="184"/>
    </row>
    <row r="3" spans="1:16" ht="12.75" customHeight="1">
      <c r="L3" s="21" t="s">
        <v>83</v>
      </c>
      <c r="M3" s="40">
        <f>実績ｰ様式1!D4</f>
        <v>0</v>
      </c>
      <c r="O3" s="22"/>
    </row>
    <row r="4" spans="1:16" ht="4.1500000000000004" customHeight="1">
      <c r="E4" s="22"/>
      <c r="F4" s="22"/>
      <c r="H4" s="22"/>
    </row>
    <row r="5" spans="1:16" ht="51.65" customHeight="1">
      <c r="B5" s="23" t="s">
        <v>6</v>
      </c>
      <c r="C5" s="24" t="s">
        <v>3</v>
      </c>
      <c r="D5" s="25" t="s">
        <v>4</v>
      </c>
      <c r="E5" s="24" t="s">
        <v>21</v>
      </c>
      <c r="F5" s="24" t="s">
        <v>15</v>
      </c>
      <c r="G5" s="23" t="s">
        <v>16</v>
      </c>
      <c r="H5" s="24" t="s">
        <v>27</v>
      </c>
      <c r="I5" s="24" t="s">
        <v>29</v>
      </c>
      <c r="J5" s="26" t="s">
        <v>33</v>
      </c>
      <c r="K5" s="24" t="s">
        <v>35</v>
      </c>
      <c r="L5" s="24" t="s">
        <v>38</v>
      </c>
      <c r="M5" s="24" t="s">
        <v>61</v>
      </c>
      <c r="N5" s="24" t="s">
        <v>13</v>
      </c>
      <c r="P5" s="27"/>
    </row>
    <row r="6" spans="1:16" s="15" customFormat="1">
      <c r="B6" s="28"/>
      <c r="C6" s="28" t="s">
        <v>18</v>
      </c>
      <c r="D6" s="28" t="s">
        <v>19</v>
      </c>
      <c r="E6" s="28" t="s">
        <v>20</v>
      </c>
      <c r="F6" s="28" t="s">
        <v>22</v>
      </c>
      <c r="G6" s="29" t="s">
        <v>23</v>
      </c>
      <c r="H6" s="28" t="s">
        <v>24</v>
      </c>
      <c r="I6" s="30" t="s">
        <v>25</v>
      </c>
      <c r="J6" s="30" t="s">
        <v>34</v>
      </c>
      <c r="K6" s="30" t="s">
        <v>36</v>
      </c>
      <c r="L6" s="30" t="s">
        <v>37</v>
      </c>
      <c r="M6" s="30" t="s">
        <v>39</v>
      </c>
      <c r="N6" s="28"/>
    </row>
    <row r="7" spans="1:16">
      <c r="A7" s="31"/>
      <c r="B7" s="32"/>
      <c r="C7" s="33" t="s">
        <v>0</v>
      </c>
      <c r="D7" s="33" t="s">
        <v>0</v>
      </c>
      <c r="E7" s="33" t="s">
        <v>0</v>
      </c>
      <c r="F7" s="33" t="s">
        <v>0</v>
      </c>
      <c r="G7" s="33" t="s">
        <v>0</v>
      </c>
      <c r="H7" s="33"/>
      <c r="I7" s="33" t="s">
        <v>0</v>
      </c>
      <c r="J7" s="33" t="s">
        <v>0</v>
      </c>
      <c r="K7" s="33" t="s">
        <v>0</v>
      </c>
      <c r="L7" s="33" t="s">
        <v>0</v>
      </c>
      <c r="M7" s="33" t="s">
        <v>0</v>
      </c>
      <c r="N7" s="33"/>
      <c r="P7" s="34"/>
    </row>
    <row r="8" spans="1:16" s="19" customFormat="1" ht="93.75" customHeight="1">
      <c r="B8" s="41" t="str">
        <f>実績ｰ様式1!B7</f>
        <v>外来対応医療機関設備整備事業</v>
      </c>
      <c r="C8" s="42">
        <f>'外来対応医療機関設備整備事業 (実績報告用)'!E28</f>
        <v>0</v>
      </c>
      <c r="D8" s="86"/>
      <c r="E8" s="42">
        <f>C8-D8</f>
        <v>0</v>
      </c>
      <c r="F8" s="42">
        <f>'外来対応医療機関設備整備事業 (実績報告用)'!G29</f>
        <v>0</v>
      </c>
      <c r="G8" s="42">
        <f>MIN(E8:F8)</f>
        <v>0</v>
      </c>
      <c r="H8" s="37" t="s">
        <v>73</v>
      </c>
      <c r="I8" s="42">
        <f>ROUNDDOWN(G8,-3)</f>
        <v>0</v>
      </c>
      <c r="J8" s="42">
        <f>'外来対応医療機関設備整備事業 (実績報告用)'!C29</f>
        <v>0</v>
      </c>
      <c r="K8" s="36">
        <v>0</v>
      </c>
      <c r="L8" s="42">
        <f>K8-I8</f>
        <v>0</v>
      </c>
      <c r="M8" s="42">
        <f>I8-K8</f>
        <v>0</v>
      </c>
      <c r="N8" s="38"/>
      <c r="O8" s="39"/>
      <c r="P8" s="43" t="str">
        <f>IFERROR(VLOOKUP(#REF!,#REF!,2,0),"")</f>
        <v/>
      </c>
    </row>
    <row r="9" spans="1:16" s="19" customFormat="1" ht="93.75" customHeight="1">
      <c r="B9" s="35"/>
      <c r="C9" s="38"/>
      <c r="D9" s="38"/>
      <c r="E9" s="38"/>
      <c r="F9" s="38"/>
      <c r="G9" s="38"/>
      <c r="H9" s="38"/>
      <c r="I9" s="38"/>
      <c r="J9" s="38"/>
      <c r="K9" s="38"/>
      <c r="L9" s="38"/>
      <c r="M9" s="38"/>
      <c r="N9" s="38"/>
      <c r="O9" s="39"/>
      <c r="P9" s="43" t="str">
        <f>IFERROR(VLOOKUP(#REF!,#REF!,2,0),"")</f>
        <v/>
      </c>
    </row>
    <row r="10" spans="1:16" s="19" customFormat="1" ht="93.75" customHeight="1">
      <c r="B10" s="35"/>
      <c r="C10" s="38"/>
      <c r="D10" s="38"/>
      <c r="E10" s="38"/>
      <c r="F10" s="38"/>
      <c r="G10" s="38"/>
      <c r="H10" s="38"/>
      <c r="I10" s="38"/>
      <c r="J10" s="38"/>
      <c r="K10" s="38"/>
      <c r="L10" s="38"/>
      <c r="M10" s="38"/>
      <c r="N10" s="38"/>
      <c r="O10" s="39"/>
      <c r="P10" s="43" t="str">
        <f>IFERROR(VLOOKUP(#REF!,#REF!,2,0),"")</f>
        <v/>
      </c>
    </row>
    <row r="11" spans="1:16" ht="22.5" customHeight="1">
      <c r="B11" s="12" t="s">
        <v>26</v>
      </c>
    </row>
    <row r="12" spans="1:16" ht="22.5" customHeight="1">
      <c r="B12" s="12" t="s">
        <v>28</v>
      </c>
    </row>
    <row r="13" spans="1:16" ht="22.5" customHeight="1">
      <c r="B13" s="188" t="s">
        <v>60</v>
      </c>
      <c r="C13" s="189"/>
      <c r="D13" s="189"/>
    </row>
    <row r="14" spans="1:16" ht="21" customHeight="1">
      <c r="B14" s="185"/>
      <c r="C14" s="186"/>
      <c r="D14" s="187"/>
    </row>
    <row r="15" spans="1:16" ht="12.75" customHeight="1"/>
  </sheetData>
  <mergeCells count="3">
    <mergeCell ref="B2:N2"/>
    <mergeCell ref="B14:D14"/>
    <mergeCell ref="B13:D13"/>
  </mergeCells>
  <phoneticPr fontId="5"/>
  <printOptions horizontalCentered="1" verticalCentered="1"/>
  <pageMargins left="0.39370078740157483" right="0.19685039370078741" top="0.19685039370078741" bottom="0.19685039370078741" header="0.11811023622047245" footer="0.11811023622047245"/>
  <pageSetup paperSize="9" scale="70"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C000"/>
    <pageSetUpPr fitToPage="1"/>
  </sheetPr>
  <dimension ref="A1:J36"/>
  <sheetViews>
    <sheetView view="pageBreakPreview" zoomScale="70" zoomScaleNormal="100" zoomScaleSheetLayoutView="70" workbookViewId="0"/>
  </sheetViews>
  <sheetFormatPr defaultRowHeight="14"/>
  <cols>
    <col min="1" max="1" width="1.26953125" style="49" customWidth="1"/>
    <col min="2" max="2" width="25.6328125" style="49" customWidth="1"/>
    <col min="3" max="3" width="14.6328125" style="49" customWidth="1"/>
    <col min="4" max="4" width="11.6328125" style="49" customWidth="1"/>
    <col min="5" max="5" width="15.6328125" style="49" customWidth="1"/>
    <col min="6" max="6" width="23.6328125" style="49" customWidth="1"/>
    <col min="7" max="7" width="17.6328125" style="49" customWidth="1"/>
    <col min="8" max="256" width="8.7265625" style="49"/>
    <col min="257" max="257" width="1.26953125" style="49" customWidth="1"/>
    <col min="258" max="258" width="25.6328125" style="49" customWidth="1"/>
    <col min="259" max="262" width="13.6328125" style="49" customWidth="1"/>
    <col min="263" max="263" width="30.6328125" style="49" customWidth="1"/>
    <col min="264" max="512" width="8.7265625" style="49"/>
    <col min="513" max="513" width="1.26953125" style="49" customWidth="1"/>
    <col min="514" max="514" width="25.6328125" style="49" customWidth="1"/>
    <col min="515" max="518" width="13.6328125" style="49" customWidth="1"/>
    <col min="519" max="519" width="30.6328125" style="49" customWidth="1"/>
    <col min="520" max="768" width="8.7265625" style="49"/>
    <col min="769" max="769" width="1.26953125" style="49" customWidth="1"/>
    <col min="770" max="770" width="25.6328125" style="49" customWidth="1"/>
    <col min="771" max="774" width="13.6328125" style="49" customWidth="1"/>
    <col min="775" max="775" width="30.6328125" style="49" customWidth="1"/>
    <col min="776" max="1024" width="8.7265625" style="49"/>
    <col min="1025" max="1025" width="1.26953125" style="49" customWidth="1"/>
    <col min="1026" max="1026" width="25.6328125" style="49" customWidth="1"/>
    <col min="1027" max="1030" width="13.6328125" style="49" customWidth="1"/>
    <col min="1031" max="1031" width="30.6328125" style="49" customWidth="1"/>
    <col min="1032" max="1280" width="8.7265625" style="49"/>
    <col min="1281" max="1281" width="1.26953125" style="49" customWidth="1"/>
    <col min="1282" max="1282" width="25.6328125" style="49" customWidth="1"/>
    <col min="1283" max="1286" width="13.6328125" style="49" customWidth="1"/>
    <col min="1287" max="1287" width="30.6328125" style="49" customWidth="1"/>
    <col min="1288" max="1536" width="8.7265625" style="49"/>
    <col min="1537" max="1537" width="1.26953125" style="49" customWidth="1"/>
    <col min="1538" max="1538" width="25.6328125" style="49" customWidth="1"/>
    <col min="1539" max="1542" width="13.6328125" style="49" customWidth="1"/>
    <col min="1543" max="1543" width="30.6328125" style="49" customWidth="1"/>
    <col min="1544" max="1792" width="8.7265625" style="49"/>
    <col min="1793" max="1793" width="1.26953125" style="49" customWidth="1"/>
    <col min="1794" max="1794" width="25.6328125" style="49" customWidth="1"/>
    <col min="1795" max="1798" width="13.6328125" style="49" customWidth="1"/>
    <col min="1799" max="1799" width="30.6328125" style="49" customWidth="1"/>
    <col min="1800" max="2048" width="8.7265625" style="49"/>
    <col min="2049" max="2049" width="1.26953125" style="49" customWidth="1"/>
    <col min="2050" max="2050" width="25.6328125" style="49" customWidth="1"/>
    <col min="2051" max="2054" width="13.6328125" style="49" customWidth="1"/>
    <col min="2055" max="2055" width="30.6328125" style="49" customWidth="1"/>
    <col min="2056" max="2304" width="8.7265625" style="49"/>
    <col min="2305" max="2305" width="1.26953125" style="49" customWidth="1"/>
    <col min="2306" max="2306" width="25.6328125" style="49" customWidth="1"/>
    <col min="2307" max="2310" width="13.6328125" style="49" customWidth="1"/>
    <col min="2311" max="2311" width="30.6328125" style="49" customWidth="1"/>
    <col min="2312" max="2560" width="8.7265625" style="49"/>
    <col min="2561" max="2561" width="1.26953125" style="49" customWidth="1"/>
    <col min="2562" max="2562" width="25.6328125" style="49" customWidth="1"/>
    <col min="2563" max="2566" width="13.6328125" style="49" customWidth="1"/>
    <col min="2567" max="2567" width="30.6328125" style="49" customWidth="1"/>
    <col min="2568" max="2816" width="8.7265625" style="49"/>
    <col min="2817" max="2817" width="1.26953125" style="49" customWidth="1"/>
    <col min="2818" max="2818" width="25.6328125" style="49" customWidth="1"/>
    <col min="2819" max="2822" width="13.6328125" style="49" customWidth="1"/>
    <col min="2823" max="2823" width="30.6328125" style="49" customWidth="1"/>
    <col min="2824" max="3072" width="8.7265625" style="49"/>
    <col min="3073" max="3073" width="1.26953125" style="49" customWidth="1"/>
    <col min="3074" max="3074" width="25.6328125" style="49" customWidth="1"/>
    <col min="3075" max="3078" width="13.6328125" style="49" customWidth="1"/>
    <col min="3079" max="3079" width="30.6328125" style="49" customWidth="1"/>
    <col min="3080" max="3328" width="8.7265625" style="49"/>
    <col min="3329" max="3329" width="1.26953125" style="49" customWidth="1"/>
    <col min="3330" max="3330" width="25.6328125" style="49" customWidth="1"/>
    <col min="3331" max="3334" width="13.6328125" style="49" customWidth="1"/>
    <col min="3335" max="3335" width="30.6328125" style="49" customWidth="1"/>
    <col min="3336" max="3584" width="8.7265625" style="49"/>
    <col min="3585" max="3585" width="1.26953125" style="49" customWidth="1"/>
    <col min="3586" max="3586" width="25.6328125" style="49" customWidth="1"/>
    <col min="3587" max="3590" width="13.6328125" style="49" customWidth="1"/>
    <col min="3591" max="3591" width="30.6328125" style="49" customWidth="1"/>
    <col min="3592" max="3840" width="8.7265625" style="49"/>
    <col min="3841" max="3841" width="1.26953125" style="49" customWidth="1"/>
    <col min="3842" max="3842" width="25.6328125" style="49" customWidth="1"/>
    <col min="3843" max="3846" width="13.6328125" style="49" customWidth="1"/>
    <col min="3847" max="3847" width="30.6328125" style="49" customWidth="1"/>
    <col min="3848" max="4096" width="8.7265625" style="49"/>
    <col min="4097" max="4097" width="1.26953125" style="49" customWidth="1"/>
    <col min="4098" max="4098" width="25.6328125" style="49" customWidth="1"/>
    <col min="4099" max="4102" width="13.6328125" style="49" customWidth="1"/>
    <col min="4103" max="4103" width="30.6328125" style="49" customWidth="1"/>
    <col min="4104" max="4352" width="8.7265625" style="49"/>
    <col min="4353" max="4353" width="1.26953125" style="49" customWidth="1"/>
    <col min="4354" max="4354" width="25.6328125" style="49" customWidth="1"/>
    <col min="4355" max="4358" width="13.6328125" style="49" customWidth="1"/>
    <col min="4359" max="4359" width="30.6328125" style="49" customWidth="1"/>
    <col min="4360" max="4608" width="8.7265625" style="49"/>
    <col min="4609" max="4609" width="1.26953125" style="49" customWidth="1"/>
    <col min="4610" max="4610" width="25.6328125" style="49" customWidth="1"/>
    <col min="4611" max="4614" width="13.6328125" style="49" customWidth="1"/>
    <col min="4615" max="4615" width="30.6328125" style="49" customWidth="1"/>
    <col min="4616" max="4864" width="8.7265625" style="49"/>
    <col min="4865" max="4865" width="1.26953125" style="49" customWidth="1"/>
    <col min="4866" max="4866" width="25.6328125" style="49" customWidth="1"/>
    <col min="4867" max="4870" width="13.6328125" style="49" customWidth="1"/>
    <col min="4871" max="4871" width="30.6328125" style="49" customWidth="1"/>
    <col min="4872" max="5120" width="8.7265625" style="49"/>
    <col min="5121" max="5121" width="1.26953125" style="49" customWidth="1"/>
    <col min="5122" max="5122" width="25.6328125" style="49" customWidth="1"/>
    <col min="5123" max="5126" width="13.6328125" style="49" customWidth="1"/>
    <col min="5127" max="5127" width="30.6328125" style="49" customWidth="1"/>
    <col min="5128" max="5376" width="8.7265625" style="49"/>
    <col min="5377" max="5377" width="1.26953125" style="49" customWidth="1"/>
    <col min="5378" max="5378" width="25.6328125" style="49" customWidth="1"/>
    <col min="5379" max="5382" width="13.6328125" style="49" customWidth="1"/>
    <col min="5383" max="5383" width="30.6328125" style="49" customWidth="1"/>
    <col min="5384" max="5632" width="8.7265625" style="49"/>
    <col min="5633" max="5633" width="1.26953125" style="49" customWidth="1"/>
    <col min="5634" max="5634" width="25.6328125" style="49" customWidth="1"/>
    <col min="5635" max="5638" width="13.6328125" style="49" customWidth="1"/>
    <col min="5639" max="5639" width="30.6328125" style="49" customWidth="1"/>
    <col min="5640" max="5888" width="8.7265625" style="49"/>
    <col min="5889" max="5889" width="1.26953125" style="49" customWidth="1"/>
    <col min="5890" max="5890" width="25.6328125" style="49" customWidth="1"/>
    <col min="5891" max="5894" width="13.6328125" style="49" customWidth="1"/>
    <col min="5895" max="5895" width="30.6328125" style="49" customWidth="1"/>
    <col min="5896" max="6144" width="8.7265625" style="49"/>
    <col min="6145" max="6145" width="1.26953125" style="49" customWidth="1"/>
    <col min="6146" max="6146" width="25.6328125" style="49" customWidth="1"/>
    <col min="6147" max="6150" width="13.6328125" style="49" customWidth="1"/>
    <col min="6151" max="6151" width="30.6328125" style="49" customWidth="1"/>
    <col min="6152" max="6400" width="8.7265625" style="49"/>
    <col min="6401" max="6401" width="1.26953125" style="49" customWidth="1"/>
    <col min="6402" max="6402" width="25.6328125" style="49" customWidth="1"/>
    <col min="6403" max="6406" width="13.6328125" style="49" customWidth="1"/>
    <col min="6407" max="6407" width="30.6328125" style="49" customWidth="1"/>
    <col min="6408" max="6656" width="8.7265625" style="49"/>
    <col min="6657" max="6657" width="1.26953125" style="49" customWidth="1"/>
    <col min="6658" max="6658" width="25.6328125" style="49" customWidth="1"/>
    <col min="6659" max="6662" width="13.6328125" style="49" customWidth="1"/>
    <col min="6663" max="6663" width="30.6328125" style="49" customWidth="1"/>
    <col min="6664" max="6912" width="8.7265625" style="49"/>
    <col min="6913" max="6913" width="1.26953125" style="49" customWidth="1"/>
    <col min="6914" max="6914" width="25.6328125" style="49" customWidth="1"/>
    <col min="6915" max="6918" width="13.6328125" style="49" customWidth="1"/>
    <col min="6919" max="6919" width="30.6328125" style="49" customWidth="1"/>
    <col min="6920" max="7168" width="8.7265625" style="49"/>
    <col min="7169" max="7169" width="1.26953125" style="49" customWidth="1"/>
    <col min="7170" max="7170" width="25.6328125" style="49" customWidth="1"/>
    <col min="7171" max="7174" width="13.6328125" style="49" customWidth="1"/>
    <col min="7175" max="7175" width="30.6328125" style="49" customWidth="1"/>
    <col min="7176" max="7424" width="8.7265625" style="49"/>
    <col min="7425" max="7425" width="1.26953125" style="49" customWidth="1"/>
    <col min="7426" max="7426" width="25.6328125" style="49" customWidth="1"/>
    <col min="7427" max="7430" width="13.6328125" style="49" customWidth="1"/>
    <col min="7431" max="7431" width="30.6328125" style="49" customWidth="1"/>
    <col min="7432" max="7680" width="8.7265625" style="49"/>
    <col min="7681" max="7681" width="1.26953125" style="49" customWidth="1"/>
    <col min="7682" max="7682" width="25.6328125" style="49" customWidth="1"/>
    <col min="7683" max="7686" width="13.6328125" style="49" customWidth="1"/>
    <col min="7687" max="7687" width="30.6328125" style="49" customWidth="1"/>
    <col min="7688" max="7936" width="8.7265625" style="49"/>
    <col min="7937" max="7937" width="1.26953125" style="49" customWidth="1"/>
    <col min="7938" max="7938" width="25.6328125" style="49" customWidth="1"/>
    <col min="7939" max="7942" width="13.6328125" style="49" customWidth="1"/>
    <col min="7943" max="7943" width="30.6328125" style="49" customWidth="1"/>
    <col min="7944" max="8192" width="8.7265625" style="49"/>
    <col min="8193" max="8193" width="1.26953125" style="49" customWidth="1"/>
    <col min="8194" max="8194" width="25.6328125" style="49" customWidth="1"/>
    <col min="8195" max="8198" width="13.6328125" style="49" customWidth="1"/>
    <col min="8199" max="8199" width="30.6328125" style="49" customWidth="1"/>
    <col min="8200" max="8448" width="8.7265625" style="49"/>
    <col min="8449" max="8449" width="1.26953125" style="49" customWidth="1"/>
    <col min="8450" max="8450" width="25.6328125" style="49" customWidth="1"/>
    <col min="8451" max="8454" width="13.6328125" style="49" customWidth="1"/>
    <col min="8455" max="8455" width="30.6328125" style="49" customWidth="1"/>
    <col min="8456" max="8704" width="8.7265625" style="49"/>
    <col min="8705" max="8705" width="1.26953125" style="49" customWidth="1"/>
    <col min="8706" max="8706" width="25.6328125" style="49" customWidth="1"/>
    <col min="8707" max="8710" width="13.6328125" style="49" customWidth="1"/>
    <col min="8711" max="8711" width="30.6328125" style="49" customWidth="1"/>
    <col min="8712" max="8960" width="8.7265625" style="49"/>
    <col min="8961" max="8961" width="1.26953125" style="49" customWidth="1"/>
    <col min="8962" max="8962" width="25.6328125" style="49" customWidth="1"/>
    <col min="8963" max="8966" width="13.6328125" style="49" customWidth="1"/>
    <col min="8967" max="8967" width="30.6328125" style="49" customWidth="1"/>
    <col min="8968" max="9216" width="8.7265625" style="49"/>
    <col min="9217" max="9217" width="1.26953125" style="49" customWidth="1"/>
    <col min="9218" max="9218" width="25.6328125" style="49" customWidth="1"/>
    <col min="9219" max="9222" width="13.6328125" style="49" customWidth="1"/>
    <col min="9223" max="9223" width="30.6328125" style="49" customWidth="1"/>
    <col min="9224" max="9472" width="8.7265625" style="49"/>
    <col min="9473" max="9473" width="1.26953125" style="49" customWidth="1"/>
    <col min="9474" max="9474" width="25.6328125" style="49" customWidth="1"/>
    <col min="9475" max="9478" width="13.6328125" style="49" customWidth="1"/>
    <col min="9479" max="9479" width="30.6328125" style="49" customWidth="1"/>
    <col min="9480" max="9728" width="8.7265625" style="49"/>
    <col min="9729" max="9729" width="1.26953125" style="49" customWidth="1"/>
    <col min="9730" max="9730" width="25.6328125" style="49" customWidth="1"/>
    <col min="9731" max="9734" width="13.6328125" style="49" customWidth="1"/>
    <col min="9735" max="9735" width="30.6328125" style="49" customWidth="1"/>
    <col min="9736" max="9984" width="8.7265625" style="49"/>
    <col min="9985" max="9985" width="1.26953125" style="49" customWidth="1"/>
    <col min="9986" max="9986" width="25.6328125" style="49" customWidth="1"/>
    <col min="9987" max="9990" width="13.6328125" style="49" customWidth="1"/>
    <col min="9991" max="9991" width="30.6328125" style="49" customWidth="1"/>
    <col min="9992" max="10240" width="8.7265625" style="49"/>
    <col min="10241" max="10241" width="1.26953125" style="49" customWidth="1"/>
    <col min="10242" max="10242" width="25.6328125" style="49" customWidth="1"/>
    <col min="10243" max="10246" width="13.6328125" style="49" customWidth="1"/>
    <col min="10247" max="10247" width="30.6328125" style="49" customWidth="1"/>
    <col min="10248" max="10496" width="8.7265625" style="49"/>
    <col min="10497" max="10497" width="1.26953125" style="49" customWidth="1"/>
    <col min="10498" max="10498" width="25.6328125" style="49" customWidth="1"/>
    <col min="10499" max="10502" width="13.6328125" style="49" customWidth="1"/>
    <col min="10503" max="10503" width="30.6328125" style="49" customWidth="1"/>
    <col min="10504" max="10752" width="8.7265625" style="49"/>
    <col min="10753" max="10753" width="1.26953125" style="49" customWidth="1"/>
    <col min="10754" max="10754" width="25.6328125" style="49" customWidth="1"/>
    <col min="10755" max="10758" width="13.6328125" style="49" customWidth="1"/>
    <col min="10759" max="10759" width="30.6328125" style="49" customWidth="1"/>
    <col min="10760" max="11008" width="8.7265625" style="49"/>
    <col min="11009" max="11009" width="1.26953125" style="49" customWidth="1"/>
    <col min="11010" max="11010" width="25.6328125" style="49" customWidth="1"/>
    <col min="11011" max="11014" width="13.6328125" style="49" customWidth="1"/>
    <col min="11015" max="11015" width="30.6328125" style="49" customWidth="1"/>
    <col min="11016" max="11264" width="8.7265625" style="49"/>
    <col min="11265" max="11265" width="1.26953125" style="49" customWidth="1"/>
    <col min="11266" max="11266" width="25.6328125" style="49" customWidth="1"/>
    <col min="11267" max="11270" width="13.6328125" style="49" customWidth="1"/>
    <col min="11271" max="11271" width="30.6328125" style="49" customWidth="1"/>
    <col min="11272" max="11520" width="8.7265625" style="49"/>
    <col min="11521" max="11521" width="1.26953125" style="49" customWidth="1"/>
    <col min="11522" max="11522" width="25.6328125" style="49" customWidth="1"/>
    <col min="11523" max="11526" width="13.6328125" style="49" customWidth="1"/>
    <col min="11527" max="11527" width="30.6328125" style="49" customWidth="1"/>
    <col min="11528" max="11776" width="8.7265625" style="49"/>
    <col min="11777" max="11777" width="1.26953125" style="49" customWidth="1"/>
    <col min="11778" max="11778" width="25.6328125" style="49" customWidth="1"/>
    <col min="11779" max="11782" width="13.6328125" style="49" customWidth="1"/>
    <col min="11783" max="11783" width="30.6328125" style="49" customWidth="1"/>
    <col min="11784" max="12032" width="8.7265625" style="49"/>
    <col min="12033" max="12033" width="1.26953125" style="49" customWidth="1"/>
    <col min="12034" max="12034" width="25.6328125" style="49" customWidth="1"/>
    <col min="12035" max="12038" width="13.6328125" style="49" customWidth="1"/>
    <col min="12039" max="12039" width="30.6328125" style="49" customWidth="1"/>
    <col min="12040" max="12288" width="8.7265625" style="49"/>
    <col min="12289" max="12289" width="1.26953125" style="49" customWidth="1"/>
    <col min="12290" max="12290" width="25.6328125" style="49" customWidth="1"/>
    <col min="12291" max="12294" width="13.6328125" style="49" customWidth="1"/>
    <col min="12295" max="12295" width="30.6328125" style="49" customWidth="1"/>
    <col min="12296" max="12544" width="8.7265625" style="49"/>
    <col min="12545" max="12545" width="1.26953125" style="49" customWidth="1"/>
    <col min="12546" max="12546" width="25.6328125" style="49" customWidth="1"/>
    <col min="12547" max="12550" width="13.6328125" style="49" customWidth="1"/>
    <col min="12551" max="12551" width="30.6328125" style="49" customWidth="1"/>
    <col min="12552" max="12800" width="8.7265625" style="49"/>
    <col min="12801" max="12801" width="1.26953125" style="49" customWidth="1"/>
    <col min="12802" max="12802" width="25.6328125" style="49" customWidth="1"/>
    <col min="12803" max="12806" width="13.6328125" style="49" customWidth="1"/>
    <col min="12807" max="12807" width="30.6328125" style="49" customWidth="1"/>
    <col min="12808" max="13056" width="8.7265625" style="49"/>
    <col min="13057" max="13057" width="1.26953125" style="49" customWidth="1"/>
    <col min="13058" max="13058" width="25.6328125" style="49" customWidth="1"/>
    <col min="13059" max="13062" width="13.6328125" style="49" customWidth="1"/>
    <col min="13063" max="13063" width="30.6328125" style="49" customWidth="1"/>
    <col min="13064" max="13312" width="8.7265625" style="49"/>
    <col min="13313" max="13313" width="1.26953125" style="49" customWidth="1"/>
    <col min="13314" max="13314" width="25.6328125" style="49" customWidth="1"/>
    <col min="13315" max="13318" width="13.6328125" style="49" customWidth="1"/>
    <col min="13319" max="13319" width="30.6328125" style="49" customWidth="1"/>
    <col min="13320" max="13568" width="8.7265625" style="49"/>
    <col min="13569" max="13569" width="1.26953125" style="49" customWidth="1"/>
    <col min="13570" max="13570" width="25.6328125" style="49" customWidth="1"/>
    <col min="13571" max="13574" width="13.6328125" style="49" customWidth="1"/>
    <col min="13575" max="13575" width="30.6328125" style="49" customWidth="1"/>
    <col min="13576" max="13824" width="8.7265625" style="49"/>
    <col min="13825" max="13825" width="1.26953125" style="49" customWidth="1"/>
    <col min="13826" max="13826" width="25.6328125" style="49" customWidth="1"/>
    <col min="13827" max="13830" width="13.6328125" style="49" customWidth="1"/>
    <col min="13831" max="13831" width="30.6328125" style="49" customWidth="1"/>
    <col min="13832" max="14080" width="8.7265625" style="49"/>
    <col min="14081" max="14081" width="1.26953125" style="49" customWidth="1"/>
    <col min="14082" max="14082" width="25.6328125" style="49" customWidth="1"/>
    <col min="14083" max="14086" width="13.6328125" style="49" customWidth="1"/>
    <col min="14087" max="14087" width="30.6328125" style="49" customWidth="1"/>
    <col min="14088" max="14336" width="8.7265625" style="49"/>
    <col min="14337" max="14337" width="1.26953125" style="49" customWidth="1"/>
    <col min="14338" max="14338" width="25.6328125" style="49" customWidth="1"/>
    <col min="14339" max="14342" width="13.6328125" style="49" customWidth="1"/>
    <col min="14343" max="14343" width="30.6328125" style="49" customWidth="1"/>
    <col min="14344" max="14592" width="8.7265625" style="49"/>
    <col min="14593" max="14593" width="1.26953125" style="49" customWidth="1"/>
    <col min="14594" max="14594" width="25.6328125" style="49" customWidth="1"/>
    <col min="14595" max="14598" width="13.6328125" style="49" customWidth="1"/>
    <col min="14599" max="14599" width="30.6328125" style="49" customWidth="1"/>
    <col min="14600" max="14848" width="8.7265625" style="49"/>
    <col min="14849" max="14849" width="1.26953125" style="49" customWidth="1"/>
    <col min="14850" max="14850" width="25.6328125" style="49" customWidth="1"/>
    <col min="14851" max="14854" width="13.6328125" style="49" customWidth="1"/>
    <col min="14855" max="14855" width="30.6328125" style="49" customWidth="1"/>
    <col min="14856" max="15104" width="8.7265625" style="49"/>
    <col min="15105" max="15105" width="1.26953125" style="49" customWidth="1"/>
    <col min="15106" max="15106" width="25.6328125" style="49" customWidth="1"/>
    <col min="15107" max="15110" width="13.6328125" style="49" customWidth="1"/>
    <col min="15111" max="15111" width="30.6328125" style="49" customWidth="1"/>
    <col min="15112" max="15360" width="8.7265625" style="49"/>
    <col min="15361" max="15361" width="1.26953125" style="49" customWidth="1"/>
    <col min="15362" max="15362" width="25.6328125" style="49" customWidth="1"/>
    <col min="15363" max="15366" width="13.6328125" style="49" customWidth="1"/>
    <col min="15367" max="15367" width="30.6328125" style="49" customWidth="1"/>
    <col min="15368" max="15616" width="8.7265625" style="49"/>
    <col min="15617" max="15617" width="1.26953125" style="49" customWidth="1"/>
    <col min="15618" max="15618" width="25.6328125" style="49" customWidth="1"/>
    <col min="15619" max="15622" width="13.6328125" style="49" customWidth="1"/>
    <col min="15623" max="15623" width="30.6328125" style="49" customWidth="1"/>
    <col min="15624" max="15872" width="8.7265625" style="49"/>
    <col min="15873" max="15873" width="1.26953125" style="49" customWidth="1"/>
    <col min="15874" max="15874" width="25.6328125" style="49" customWidth="1"/>
    <col min="15875" max="15878" width="13.6328125" style="49" customWidth="1"/>
    <col min="15879" max="15879" width="30.6328125" style="49" customWidth="1"/>
    <col min="15880" max="16128" width="8.7265625" style="49"/>
    <col min="16129" max="16129" width="1.26953125" style="49" customWidth="1"/>
    <col min="16130" max="16130" width="25.6328125" style="49" customWidth="1"/>
    <col min="16131" max="16134" width="13.6328125" style="49" customWidth="1"/>
    <col min="16135" max="16135" width="30.6328125" style="49" customWidth="1"/>
    <col min="16136" max="16384" width="8.7265625" style="49"/>
  </cols>
  <sheetData>
    <row r="1" spans="1:10" s="44" customFormat="1" ht="17.25" customHeight="1">
      <c r="B1" s="45"/>
      <c r="C1" s="45"/>
      <c r="D1" s="45"/>
      <c r="E1" s="45"/>
      <c r="F1" s="45"/>
      <c r="G1" s="46" t="s">
        <v>50</v>
      </c>
    </row>
    <row r="2" spans="1:10" ht="20.149999999999999" customHeight="1">
      <c r="A2" s="44"/>
      <c r="B2" s="47" t="s">
        <v>102</v>
      </c>
      <c r="C2" s="48"/>
      <c r="D2" s="48"/>
    </row>
    <row r="3" spans="1:10" ht="20.149999999999999" customHeight="1">
      <c r="A3" s="44"/>
      <c r="B3" s="47"/>
      <c r="C3" s="48"/>
      <c r="D3" s="48"/>
      <c r="E3" s="49" t="s">
        <v>82</v>
      </c>
      <c r="F3" s="192">
        <f>'実績-様式２'!M3</f>
        <v>0</v>
      </c>
      <c r="G3" s="193"/>
    </row>
    <row r="4" spans="1:10" s="44" customFormat="1" ht="17.25" customHeight="1">
      <c r="B4" s="45"/>
      <c r="C4" s="45"/>
      <c r="D4" s="45"/>
      <c r="E4" s="45"/>
      <c r="F4" s="45"/>
      <c r="G4" s="45"/>
    </row>
    <row r="5" spans="1:10" ht="18" customHeight="1">
      <c r="A5" s="44"/>
      <c r="B5" s="194" t="s">
        <v>51</v>
      </c>
      <c r="C5" s="194" t="s">
        <v>52</v>
      </c>
      <c r="D5" s="194" t="s">
        <v>53</v>
      </c>
      <c r="E5" s="194" t="s">
        <v>54</v>
      </c>
      <c r="F5" s="194" t="s">
        <v>55</v>
      </c>
      <c r="G5" s="194" t="s">
        <v>56</v>
      </c>
    </row>
    <row r="6" spans="1:10" ht="30.75" customHeight="1">
      <c r="A6" s="44"/>
      <c r="B6" s="195"/>
      <c r="C6" s="195"/>
      <c r="D6" s="195"/>
      <c r="E6" s="195"/>
      <c r="F6" s="195"/>
      <c r="G6" s="195"/>
    </row>
    <row r="7" spans="1:10" ht="18" customHeight="1">
      <c r="A7" s="44"/>
      <c r="B7" s="50"/>
      <c r="C7" s="51" t="s">
        <v>0</v>
      </c>
      <c r="D7" s="51" t="s">
        <v>43</v>
      </c>
      <c r="E7" s="51" t="s">
        <v>0</v>
      </c>
      <c r="F7" s="51"/>
      <c r="G7" s="51" t="s">
        <v>0</v>
      </c>
    </row>
    <row r="8" spans="1:10" ht="10" customHeight="1">
      <c r="A8" s="44"/>
      <c r="B8" s="52"/>
      <c r="C8" s="53"/>
      <c r="D8" s="53"/>
      <c r="E8" s="53"/>
      <c r="F8" s="53"/>
      <c r="G8" s="54"/>
    </row>
    <row r="9" spans="1:10" ht="45.5" customHeight="1">
      <c r="A9" s="44"/>
      <c r="B9" s="55" t="s">
        <v>62</v>
      </c>
      <c r="C9" s="62">
        <f>SUM(C10:C11)</f>
        <v>0</v>
      </c>
      <c r="D9" s="62">
        <f>SUM(D10:D11)</f>
        <v>0</v>
      </c>
      <c r="E9" s="62">
        <f>SUM(E10:E11)</f>
        <v>0</v>
      </c>
      <c r="F9" s="56"/>
      <c r="G9" s="62">
        <f>SUM(G10:G11)</f>
        <v>0</v>
      </c>
    </row>
    <row r="10" spans="1:10" ht="36.5" customHeight="1">
      <c r="A10" s="44"/>
      <c r="B10" s="152"/>
      <c r="C10" s="89"/>
      <c r="D10" s="154"/>
      <c r="E10" s="155"/>
      <c r="F10" s="154"/>
      <c r="G10" s="63">
        <f>MIN(C10,E10)</f>
        <v>0</v>
      </c>
    </row>
    <row r="11" spans="1:10" ht="40" customHeight="1">
      <c r="A11" s="44"/>
      <c r="B11" s="152"/>
      <c r="C11" s="56"/>
      <c r="D11" s="56"/>
      <c r="E11" s="56"/>
      <c r="F11" s="56"/>
      <c r="G11" s="63">
        <f>MIN(C11,E11)</f>
        <v>0</v>
      </c>
    </row>
    <row r="12" spans="1:10" ht="40" customHeight="1">
      <c r="A12" s="44"/>
      <c r="B12" s="55" t="s">
        <v>63</v>
      </c>
      <c r="C12" s="62">
        <f>SUM(C13:C14)</f>
        <v>0</v>
      </c>
      <c r="D12" s="62">
        <f>SUM(D13:D14)</f>
        <v>0</v>
      </c>
      <c r="E12" s="62">
        <f>SUM(E13:E14)</f>
        <v>0</v>
      </c>
      <c r="F12" s="56"/>
      <c r="G12" s="64">
        <f>SUM(G13:G14)</f>
        <v>0</v>
      </c>
    </row>
    <row r="13" spans="1:10" ht="42" customHeight="1">
      <c r="A13" s="44"/>
      <c r="B13" s="152"/>
      <c r="C13" s="89"/>
      <c r="D13" s="154"/>
      <c r="E13" s="155"/>
      <c r="F13" s="154"/>
      <c r="G13" s="63">
        <f>MIN(C13,E13)</f>
        <v>0</v>
      </c>
    </row>
    <row r="14" spans="1:10" ht="40" customHeight="1">
      <c r="A14" s="44"/>
      <c r="B14" s="152"/>
      <c r="C14" s="56"/>
      <c r="D14" s="56"/>
      <c r="E14" s="56"/>
      <c r="F14" s="56"/>
      <c r="G14" s="63">
        <f>MIN(C14,E14)</f>
        <v>0</v>
      </c>
    </row>
    <row r="15" spans="1:10" ht="40" customHeight="1">
      <c r="A15" s="44"/>
      <c r="B15" s="55" t="s">
        <v>124</v>
      </c>
      <c r="C15" s="64">
        <f>SUM(C17:C22)</f>
        <v>0</v>
      </c>
      <c r="D15" s="64">
        <f>SUM(D17:D22)</f>
        <v>0</v>
      </c>
      <c r="E15" s="64">
        <f>SUM(E17:E22)</f>
        <v>0</v>
      </c>
      <c r="F15" s="196" t="s">
        <v>123</v>
      </c>
      <c r="G15" s="64">
        <f>MIN(3600*個人防護具使用実績簿!BZ7,G16)</f>
        <v>0</v>
      </c>
      <c r="H15" s="190" t="str">
        <f>IF(G16&lt;=3600*個人防護具使用実績簿!BZ7,"上限金額内です","上限金額超過のため、3,600円×発熱外来医療従事者延べ人数が補助対象額となります。")</f>
        <v>上限金額内です</v>
      </c>
      <c r="I15" s="191"/>
      <c r="J15" s="191"/>
    </row>
    <row r="16" spans="1:10" ht="40" customHeight="1">
      <c r="A16" s="44"/>
      <c r="B16" s="55" t="s">
        <v>64</v>
      </c>
      <c r="C16" s="64">
        <f>SUM(C17:C22)</f>
        <v>0</v>
      </c>
      <c r="D16" s="64">
        <f>SUM(D17:D22)</f>
        <v>0</v>
      </c>
      <c r="E16" s="64">
        <f>SUM(E17:E22)</f>
        <v>0</v>
      </c>
      <c r="F16" s="197"/>
      <c r="G16" s="64">
        <f>SUM(G17:G22)</f>
        <v>0</v>
      </c>
      <c r="H16" s="190"/>
      <c r="I16" s="191"/>
      <c r="J16" s="191"/>
    </row>
    <row r="17" spans="1:7" ht="40" customHeight="1">
      <c r="A17" s="44"/>
      <c r="B17" s="55" t="s">
        <v>65</v>
      </c>
      <c r="C17" s="89"/>
      <c r="D17" s="64">
        <f>個人防護具使用実績簿!BZ9+個人防護具使用実績簿!BZ10+個人防護具使用実績簿!BZ11</f>
        <v>0</v>
      </c>
      <c r="E17" s="64">
        <f>SUM(個人防護具使用実績簿!CB9:CB11)</f>
        <v>0</v>
      </c>
      <c r="F17" s="197"/>
      <c r="G17" s="63">
        <f>MIN(C17,E17)</f>
        <v>0</v>
      </c>
    </row>
    <row r="18" spans="1:7" ht="40" customHeight="1">
      <c r="A18" s="44"/>
      <c r="B18" s="55" t="s">
        <v>66</v>
      </c>
      <c r="C18" s="89"/>
      <c r="D18" s="64">
        <f>個人防護具使用実績簿!BZ12+個人防護具使用実績簿!BZ13+個人防護具使用実績簿!BZ14</f>
        <v>0</v>
      </c>
      <c r="E18" s="64">
        <f>SUM(個人防護具使用実績簿!CB12:CB14)</f>
        <v>0</v>
      </c>
      <c r="F18" s="197"/>
      <c r="G18" s="63">
        <f>MIN(C18,E18)</f>
        <v>0</v>
      </c>
    </row>
    <row r="19" spans="1:7" ht="40" customHeight="1">
      <c r="A19" s="44"/>
      <c r="B19" s="55" t="s">
        <v>67</v>
      </c>
      <c r="C19" s="89"/>
      <c r="D19" s="64">
        <f>個人防護具使用実績簿!BZ15+個人防護具使用実績簿!BZ16+個人防護具使用実績簿!BZ17</f>
        <v>0</v>
      </c>
      <c r="E19" s="64">
        <f>SUM(個人防護具使用実績簿!CB15:CB17)</f>
        <v>0</v>
      </c>
      <c r="F19" s="197"/>
      <c r="G19" s="63">
        <f t="shared" ref="G19:G25" si="0">MIN(C19,E19)</f>
        <v>0</v>
      </c>
    </row>
    <row r="20" spans="1:7" ht="40" customHeight="1">
      <c r="A20" s="44"/>
      <c r="B20" s="55" t="s">
        <v>68</v>
      </c>
      <c r="C20" s="89"/>
      <c r="D20" s="64">
        <f>個人防護具使用実績簿!BZ18+個人防護具使用実績簿!BZ19+個人防護具使用実績簿!BZ20</f>
        <v>0</v>
      </c>
      <c r="E20" s="64">
        <f>SUM(個人防護具使用実績簿!CB18:CB20)</f>
        <v>0</v>
      </c>
      <c r="F20" s="197"/>
      <c r="G20" s="63">
        <f t="shared" si="0"/>
        <v>0</v>
      </c>
    </row>
    <row r="21" spans="1:7" ht="40" customHeight="1">
      <c r="A21" s="44"/>
      <c r="B21" s="55" t="s">
        <v>69</v>
      </c>
      <c r="C21" s="89"/>
      <c r="D21" s="64">
        <f>個人防護具使用実績簿!BZ21+個人防護具使用実績簿!BZ22</f>
        <v>0</v>
      </c>
      <c r="E21" s="64">
        <f>SUM(個人防護具使用実績簿!CB21:CB22)</f>
        <v>0</v>
      </c>
      <c r="F21" s="197"/>
      <c r="G21" s="63">
        <f>MIN(C21,E21)</f>
        <v>0</v>
      </c>
    </row>
    <row r="22" spans="1:7" ht="40" customHeight="1">
      <c r="A22" s="44"/>
      <c r="B22" s="55" t="s">
        <v>70</v>
      </c>
      <c r="C22" s="89"/>
      <c r="D22" s="64">
        <f>個人防護具使用実績簿!BZ23+個人防護具使用実績簿!BZ24</f>
        <v>0</v>
      </c>
      <c r="E22" s="64">
        <f>SUM(個人防護具使用実績簿!CB23:CB24)</f>
        <v>0</v>
      </c>
      <c r="F22" s="198"/>
      <c r="G22" s="63">
        <f>MIN(C22,E22)</f>
        <v>0</v>
      </c>
    </row>
    <row r="23" spans="1:7" ht="40" customHeight="1">
      <c r="A23" s="44"/>
      <c r="B23" s="58" t="s">
        <v>71</v>
      </c>
      <c r="C23" s="56"/>
      <c r="D23" s="64">
        <f>SUM(D24:D25)</f>
        <v>0</v>
      </c>
      <c r="E23" s="64">
        <f>SUM(E24:E25)</f>
        <v>0</v>
      </c>
      <c r="F23" s="57"/>
      <c r="G23" s="64">
        <f>SUM(G24:G25)</f>
        <v>0</v>
      </c>
    </row>
    <row r="24" spans="1:7" ht="40" customHeight="1">
      <c r="A24" s="44"/>
      <c r="B24" s="55"/>
      <c r="C24" s="89"/>
      <c r="D24" s="154"/>
      <c r="E24" s="154"/>
      <c r="F24" s="154"/>
      <c r="G24" s="63">
        <f t="shared" si="0"/>
        <v>0</v>
      </c>
    </row>
    <row r="25" spans="1:7" ht="40" customHeight="1">
      <c r="A25" s="44"/>
      <c r="B25" s="55"/>
      <c r="C25" s="57"/>
      <c r="D25" s="57"/>
      <c r="E25" s="57"/>
      <c r="F25" s="57"/>
      <c r="G25" s="63">
        <f t="shared" si="0"/>
        <v>0</v>
      </c>
    </row>
    <row r="26" spans="1:7" ht="40" customHeight="1">
      <c r="A26" s="44"/>
      <c r="B26" s="58" t="s">
        <v>72</v>
      </c>
      <c r="C26" s="64">
        <f>SUM(C27:C27)</f>
        <v>0</v>
      </c>
      <c r="D26" s="64">
        <f>SUM(D27:D27)</f>
        <v>0</v>
      </c>
      <c r="E26" s="64">
        <f>SUM(E27:E27)</f>
        <v>0</v>
      </c>
      <c r="F26" s="57"/>
      <c r="G26" s="64">
        <f>SUM(G27:G27)</f>
        <v>0</v>
      </c>
    </row>
    <row r="27" spans="1:7" ht="44.5" customHeight="1">
      <c r="A27" s="44"/>
      <c r="B27" s="152"/>
      <c r="C27" s="89"/>
      <c r="D27" s="156"/>
      <c r="E27" s="157"/>
      <c r="F27" s="156"/>
      <c r="G27" s="63">
        <f>MIN(C27,E27)</f>
        <v>0</v>
      </c>
    </row>
    <row r="28" spans="1:7" ht="40" customHeight="1">
      <c r="A28" s="44"/>
      <c r="B28" s="59" t="s">
        <v>44</v>
      </c>
      <c r="C28" s="62">
        <f>SUM(C9,C12,C15,C23,C26)</f>
        <v>0</v>
      </c>
      <c r="D28" s="62">
        <f>SUM(D9,D12,D15,D23,D26)</f>
        <v>0</v>
      </c>
      <c r="E28" s="62">
        <f>SUM(E9,E12,E15,E23,E26)</f>
        <v>0</v>
      </c>
      <c r="F28" s="56"/>
      <c r="G28" s="62">
        <f>SUM(G9,G12,G15,G23,G26)</f>
        <v>0</v>
      </c>
    </row>
    <row r="29" spans="1:7" ht="27" customHeight="1">
      <c r="B29" s="60" t="s">
        <v>57</v>
      </c>
      <c r="C29" s="65">
        <f>ROUNDDOWN(C28,-3)</f>
        <v>0</v>
      </c>
      <c r="D29" s="61"/>
      <c r="E29" s="61"/>
      <c r="F29" s="61"/>
      <c r="G29" s="65">
        <f>ROUNDDOWN(G28,-3)</f>
        <v>0</v>
      </c>
    </row>
    <row r="30" spans="1:7" ht="30" customHeight="1"/>
    <row r="31" spans="1:7" ht="60" customHeight="1"/>
    <row r="32" spans="1:7" ht="60" customHeight="1"/>
    <row r="33" ht="30" customHeight="1"/>
    <row r="34" ht="10" customHeight="1"/>
    <row r="35" ht="20.149999999999999" customHeight="1"/>
    <row r="36" ht="10" customHeight="1"/>
  </sheetData>
  <sheetProtection algorithmName="SHA-512" hashValue="y5IRc8cf7N8Syd8LN3QU028fQTHhFkNhj/dIHXrqQIKPfBivIdwaPf76JqncZdl9jbpzG1sgiympzimHqgMj6Q==" saltValue="WAXszCKdJuD2v7cv7XCRGA==" spinCount="100000" sheet="1" objects="1" scenarios="1"/>
  <mergeCells count="9">
    <mergeCell ref="H15:J16"/>
    <mergeCell ref="F3:G3"/>
    <mergeCell ref="G5:G6"/>
    <mergeCell ref="B5:B6"/>
    <mergeCell ref="C5:C6"/>
    <mergeCell ref="D5:D6"/>
    <mergeCell ref="E5:E6"/>
    <mergeCell ref="F5:F6"/>
    <mergeCell ref="F15:F22"/>
  </mergeCells>
  <phoneticPr fontId="5"/>
  <dataValidations count="1">
    <dataValidation type="whole" allowBlank="1" showInputMessage="1" showErrorMessage="1" sqref="D10 D24 D13">
      <formula1>0</formula1>
      <formula2>2</formula2>
    </dataValidation>
  </dataValidations>
  <printOptions horizontalCentered="1" gridLinesSet="0"/>
  <pageMargins left="0.59055118110236227" right="0.59055118110236227" top="0.78740157480314965" bottom="0.59055118110236227" header="0.51181102362204722" footer="0.51181102362204722"/>
  <pageSetup paperSize="9" scale="67"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F39"/>
  <sheetViews>
    <sheetView tabSelected="1" view="pageBreakPreview" zoomScale="70" zoomScaleNormal="40" zoomScaleSheetLayoutView="70" workbookViewId="0">
      <pane xSplit="8" topLeftCell="I1" activePane="topRight" state="frozen"/>
      <selection pane="topRight"/>
    </sheetView>
  </sheetViews>
  <sheetFormatPr defaultColWidth="9" defaultRowHeight="13"/>
  <cols>
    <col min="1" max="1" width="23.81640625" style="67" customWidth="1"/>
    <col min="2" max="2" width="32.26953125" style="67" customWidth="1"/>
    <col min="3" max="3" width="12.26953125" style="67" customWidth="1"/>
    <col min="4" max="4" width="13.08984375" style="67" customWidth="1"/>
    <col min="5" max="5" width="6.6328125" style="67" customWidth="1"/>
    <col min="6" max="6" width="15.1796875" style="67" customWidth="1"/>
    <col min="7" max="7" width="32.08984375" style="67" customWidth="1"/>
    <col min="8" max="8" width="37.36328125" style="67" customWidth="1"/>
    <col min="9" max="9" width="15.90625" style="67" customWidth="1"/>
    <col min="10" max="17" width="10.90625" style="67" customWidth="1"/>
    <col min="18" max="26" width="9.54296875" style="67" customWidth="1"/>
    <col min="27" max="46" width="10.90625" style="67" customWidth="1"/>
    <col min="47" max="55" width="9.54296875" style="67" customWidth="1"/>
    <col min="56" max="77" width="10.90625" style="67" customWidth="1"/>
    <col min="78" max="78" width="9.54296875" style="67" customWidth="1"/>
    <col min="79" max="79" width="7.54296875" style="67" customWidth="1"/>
    <col min="80" max="80" width="22.6328125" style="67" customWidth="1"/>
    <col min="81" max="81" width="7.81640625" style="66" customWidth="1"/>
    <col min="82" max="82" width="15.1796875" style="66" customWidth="1"/>
    <col min="83" max="83" width="39.81640625" style="66" customWidth="1"/>
    <col min="84" max="84" width="5.6328125" style="66" customWidth="1"/>
    <col min="85" max="16384" width="9" style="67"/>
  </cols>
  <sheetData>
    <row r="1" spans="1:84">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row>
    <row r="2" spans="1:84" ht="51.75" customHeight="1">
      <c r="A2" s="199" t="s">
        <v>105</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row>
    <row r="3" spans="1:84" ht="26.5" customHeight="1">
      <c r="A3" s="153" t="s">
        <v>82</v>
      </c>
      <c r="B3" s="235">
        <f>'第3号様式（実績報告書）'!F11</f>
        <v>0</v>
      </c>
      <c r="C3" s="235"/>
      <c r="D3" s="235"/>
      <c r="E3" s="235"/>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90"/>
      <c r="CA3" s="90"/>
      <c r="CB3" s="90"/>
      <c r="CC3" s="90"/>
      <c r="CD3" s="90"/>
      <c r="CE3" s="90"/>
      <c r="CF3" s="90"/>
    </row>
    <row r="4" spans="1:84" ht="58" customHeight="1" thickBot="1">
      <c r="A4" s="91" t="s">
        <v>122</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BZ4" s="66"/>
      <c r="CA4" s="66"/>
      <c r="CB4" s="66"/>
    </row>
    <row r="5" spans="1:84" ht="29.5" customHeight="1">
      <c r="A5" s="201" t="s">
        <v>106</v>
      </c>
      <c r="B5" s="203" t="s">
        <v>107</v>
      </c>
      <c r="C5" s="204"/>
      <c r="D5" s="204"/>
      <c r="E5" s="205"/>
      <c r="F5" s="214" t="s">
        <v>108</v>
      </c>
      <c r="G5" s="218" t="s">
        <v>109</v>
      </c>
      <c r="H5" s="220" t="s">
        <v>110</v>
      </c>
      <c r="I5" s="92"/>
      <c r="J5" s="93">
        <v>45315</v>
      </c>
      <c r="K5" s="93">
        <v>45316</v>
      </c>
      <c r="L5" s="93">
        <v>45317</v>
      </c>
      <c r="M5" s="93">
        <v>45318</v>
      </c>
      <c r="N5" s="93">
        <v>45319</v>
      </c>
      <c r="O5" s="93">
        <v>45320</v>
      </c>
      <c r="P5" s="93">
        <v>45321</v>
      </c>
      <c r="Q5" s="93">
        <v>45322</v>
      </c>
      <c r="R5" s="93">
        <v>45323</v>
      </c>
      <c r="S5" s="93">
        <v>45324</v>
      </c>
      <c r="T5" s="93">
        <v>45325</v>
      </c>
      <c r="U5" s="93">
        <v>45326</v>
      </c>
      <c r="V5" s="93">
        <v>45327</v>
      </c>
      <c r="W5" s="93">
        <v>45328</v>
      </c>
      <c r="X5" s="93">
        <v>45329</v>
      </c>
      <c r="Y5" s="93">
        <v>45330</v>
      </c>
      <c r="Z5" s="93">
        <v>45331</v>
      </c>
      <c r="AA5" s="93">
        <v>45332</v>
      </c>
      <c r="AB5" s="93">
        <v>45333</v>
      </c>
      <c r="AC5" s="93">
        <v>45334</v>
      </c>
      <c r="AD5" s="93">
        <v>45335</v>
      </c>
      <c r="AE5" s="93">
        <v>45336</v>
      </c>
      <c r="AF5" s="93">
        <v>45337</v>
      </c>
      <c r="AG5" s="93">
        <v>45338</v>
      </c>
      <c r="AH5" s="93">
        <v>45339</v>
      </c>
      <c r="AI5" s="93">
        <v>45340</v>
      </c>
      <c r="AJ5" s="93">
        <v>45341</v>
      </c>
      <c r="AK5" s="93">
        <v>45342</v>
      </c>
      <c r="AL5" s="93">
        <v>45343</v>
      </c>
      <c r="AM5" s="93">
        <v>45344</v>
      </c>
      <c r="AN5" s="93">
        <v>45345</v>
      </c>
      <c r="AO5" s="93">
        <v>45346</v>
      </c>
      <c r="AP5" s="93">
        <v>45347</v>
      </c>
      <c r="AQ5" s="93">
        <v>45348</v>
      </c>
      <c r="AR5" s="93">
        <v>45349</v>
      </c>
      <c r="AS5" s="93">
        <v>45350</v>
      </c>
      <c r="AT5" s="93">
        <v>45351</v>
      </c>
      <c r="AU5" s="93">
        <v>45352</v>
      </c>
      <c r="AV5" s="93">
        <v>45353</v>
      </c>
      <c r="AW5" s="93">
        <v>45354</v>
      </c>
      <c r="AX5" s="93">
        <v>45355</v>
      </c>
      <c r="AY5" s="93">
        <v>45356</v>
      </c>
      <c r="AZ5" s="93">
        <v>45357</v>
      </c>
      <c r="BA5" s="93">
        <v>45358</v>
      </c>
      <c r="BB5" s="93">
        <v>45359</v>
      </c>
      <c r="BC5" s="93">
        <v>45360</v>
      </c>
      <c r="BD5" s="93">
        <v>45361</v>
      </c>
      <c r="BE5" s="93">
        <v>45362</v>
      </c>
      <c r="BF5" s="93">
        <v>45363</v>
      </c>
      <c r="BG5" s="93">
        <v>45364</v>
      </c>
      <c r="BH5" s="93">
        <v>45365</v>
      </c>
      <c r="BI5" s="93">
        <v>45366</v>
      </c>
      <c r="BJ5" s="93">
        <v>45367</v>
      </c>
      <c r="BK5" s="93">
        <v>45368</v>
      </c>
      <c r="BL5" s="93">
        <v>45369</v>
      </c>
      <c r="BM5" s="93">
        <v>45370</v>
      </c>
      <c r="BN5" s="93">
        <v>45371</v>
      </c>
      <c r="BO5" s="93">
        <v>45372</v>
      </c>
      <c r="BP5" s="93">
        <v>45373</v>
      </c>
      <c r="BQ5" s="93">
        <v>45374</v>
      </c>
      <c r="BR5" s="93">
        <v>45375</v>
      </c>
      <c r="BS5" s="93">
        <v>45376</v>
      </c>
      <c r="BT5" s="93">
        <v>45377</v>
      </c>
      <c r="BU5" s="93">
        <v>45378</v>
      </c>
      <c r="BV5" s="93">
        <v>45379</v>
      </c>
      <c r="BW5" s="93">
        <v>45380</v>
      </c>
      <c r="BX5" s="93">
        <v>45381</v>
      </c>
      <c r="BY5" s="93">
        <v>45382</v>
      </c>
      <c r="BZ5" s="222" t="s">
        <v>111</v>
      </c>
      <c r="CA5" s="94"/>
      <c r="CB5" s="224" t="s">
        <v>112</v>
      </c>
      <c r="CC5" s="210"/>
      <c r="CD5" s="227" t="s">
        <v>113</v>
      </c>
      <c r="CE5" s="95"/>
      <c r="CF5" s="95"/>
    </row>
    <row r="6" spans="1:84" ht="26.5" customHeight="1" thickBot="1">
      <c r="A6" s="202"/>
      <c r="B6" s="206"/>
      <c r="C6" s="207"/>
      <c r="D6" s="207"/>
      <c r="E6" s="208"/>
      <c r="F6" s="215"/>
      <c r="G6" s="219"/>
      <c r="H6" s="221"/>
      <c r="I6" s="96"/>
      <c r="J6" s="97">
        <f t="shared" ref="J6:BU6" si="0">WEEKDAY(J5)</f>
        <v>4</v>
      </c>
      <c r="K6" s="97">
        <f t="shared" si="0"/>
        <v>5</v>
      </c>
      <c r="L6" s="97">
        <f t="shared" si="0"/>
        <v>6</v>
      </c>
      <c r="M6" s="97">
        <f t="shared" si="0"/>
        <v>7</v>
      </c>
      <c r="N6" s="97">
        <f t="shared" si="0"/>
        <v>1</v>
      </c>
      <c r="O6" s="97">
        <f t="shared" si="0"/>
        <v>2</v>
      </c>
      <c r="P6" s="97">
        <f t="shared" si="0"/>
        <v>3</v>
      </c>
      <c r="Q6" s="97">
        <f t="shared" si="0"/>
        <v>4</v>
      </c>
      <c r="R6" s="97">
        <f t="shared" si="0"/>
        <v>5</v>
      </c>
      <c r="S6" s="97">
        <f t="shared" si="0"/>
        <v>6</v>
      </c>
      <c r="T6" s="97">
        <f t="shared" si="0"/>
        <v>7</v>
      </c>
      <c r="U6" s="97">
        <f t="shared" si="0"/>
        <v>1</v>
      </c>
      <c r="V6" s="97">
        <f t="shared" si="0"/>
        <v>2</v>
      </c>
      <c r="W6" s="97">
        <f t="shared" si="0"/>
        <v>3</v>
      </c>
      <c r="X6" s="97">
        <f t="shared" si="0"/>
        <v>4</v>
      </c>
      <c r="Y6" s="97">
        <f t="shared" si="0"/>
        <v>5</v>
      </c>
      <c r="Z6" s="97">
        <f t="shared" si="0"/>
        <v>6</v>
      </c>
      <c r="AA6" s="97">
        <f t="shared" si="0"/>
        <v>7</v>
      </c>
      <c r="AB6" s="97">
        <f t="shared" si="0"/>
        <v>1</v>
      </c>
      <c r="AC6" s="97">
        <f t="shared" si="0"/>
        <v>2</v>
      </c>
      <c r="AD6" s="97">
        <f t="shared" si="0"/>
        <v>3</v>
      </c>
      <c r="AE6" s="97">
        <f t="shared" si="0"/>
        <v>4</v>
      </c>
      <c r="AF6" s="97">
        <f t="shared" si="0"/>
        <v>5</v>
      </c>
      <c r="AG6" s="97">
        <f t="shared" si="0"/>
        <v>6</v>
      </c>
      <c r="AH6" s="97">
        <f t="shared" si="0"/>
        <v>7</v>
      </c>
      <c r="AI6" s="97">
        <f t="shared" si="0"/>
        <v>1</v>
      </c>
      <c r="AJ6" s="97">
        <f t="shared" si="0"/>
        <v>2</v>
      </c>
      <c r="AK6" s="97">
        <f t="shared" si="0"/>
        <v>3</v>
      </c>
      <c r="AL6" s="97">
        <f t="shared" si="0"/>
        <v>4</v>
      </c>
      <c r="AM6" s="97">
        <f t="shared" si="0"/>
        <v>5</v>
      </c>
      <c r="AN6" s="97">
        <f t="shared" si="0"/>
        <v>6</v>
      </c>
      <c r="AO6" s="97">
        <f t="shared" si="0"/>
        <v>7</v>
      </c>
      <c r="AP6" s="97">
        <f t="shared" si="0"/>
        <v>1</v>
      </c>
      <c r="AQ6" s="97">
        <f t="shared" si="0"/>
        <v>2</v>
      </c>
      <c r="AR6" s="97">
        <f t="shared" si="0"/>
        <v>3</v>
      </c>
      <c r="AS6" s="97">
        <f t="shared" si="0"/>
        <v>4</v>
      </c>
      <c r="AT6" s="97">
        <f t="shared" si="0"/>
        <v>5</v>
      </c>
      <c r="AU6" s="97">
        <f t="shared" si="0"/>
        <v>6</v>
      </c>
      <c r="AV6" s="97">
        <f t="shared" si="0"/>
        <v>7</v>
      </c>
      <c r="AW6" s="97">
        <f t="shared" si="0"/>
        <v>1</v>
      </c>
      <c r="AX6" s="97">
        <f t="shared" si="0"/>
        <v>2</v>
      </c>
      <c r="AY6" s="97">
        <f t="shared" si="0"/>
        <v>3</v>
      </c>
      <c r="AZ6" s="97">
        <f t="shared" si="0"/>
        <v>4</v>
      </c>
      <c r="BA6" s="97">
        <f t="shared" si="0"/>
        <v>5</v>
      </c>
      <c r="BB6" s="97">
        <f t="shared" si="0"/>
        <v>6</v>
      </c>
      <c r="BC6" s="97">
        <f t="shared" si="0"/>
        <v>7</v>
      </c>
      <c r="BD6" s="97">
        <f t="shared" si="0"/>
        <v>1</v>
      </c>
      <c r="BE6" s="97">
        <f t="shared" si="0"/>
        <v>2</v>
      </c>
      <c r="BF6" s="97">
        <f t="shared" si="0"/>
        <v>3</v>
      </c>
      <c r="BG6" s="97">
        <f t="shared" si="0"/>
        <v>4</v>
      </c>
      <c r="BH6" s="97">
        <f t="shared" si="0"/>
        <v>5</v>
      </c>
      <c r="BI6" s="97">
        <f t="shared" si="0"/>
        <v>6</v>
      </c>
      <c r="BJ6" s="97">
        <f t="shared" si="0"/>
        <v>7</v>
      </c>
      <c r="BK6" s="97">
        <f t="shared" si="0"/>
        <v>1</v>
      </c>
      <c r="BL6" s="97">
        <f t="shared" si="0"/>
        <v>2</v>
      </c>
      <c r="BM6" s="97">
        <f t="shared" si="0"/>
        <v>3</v>
      </c>
      <c r="BN6" s="97">
        <f t="shared" si="0"/>
        <v>4</v>
      </c>
      <c r="BO6" s="97">
        <f t="shared" si="0"/>
        <v>5</v>
      </c>
      <c r="BP6" s="97">
        <f t="shared" si="0"/>
        <v>6</v>
      </c>
      <c r="BQ6" s="97">
        <f t="shared" si="0"/>
        <v>7</v>
      </c>
      <c r="BR6" s="97">
        <f t="shared" si="0"/>
        <v>1</v>
      </c>
      <c r="BS6" s="97">
        <f t="shared" si="0"/>
        <v>2</v>
      </c>
      <c r="BT6" s="97">
        <f t="shared" si="0"/>
        <v>3</v>
      </c>
      <c r="BU6" s="97">
        <f t="shared" si="0"/>
        <v>4</v>
      </c>
      <c r="BV6" s="97">
        <f t="shared" ref="BV6:BY6" si="1">WEEKDAY(BV5)</f>
        <v>5</v>
      </c>
      <c r="BW6" s="97">
        <f t="shared" si="1"/>
        <v>6</v>
      </c>
      <c r="BX6" s="97">
        <f t="shared" si="1"/>
        <v>7</v>
      </c>
      <c r="BY6" s="97">
        <f t="shared" si="1"/>
        <v>1</v>
      </c>
      <c r="BZ6" s="223"/>
      <c r="CA6" s="94"/>
      <c r="CB6" s="225"/>
      <c r="CC6" s="210"/>
      <c r="CD6" s="228"/>
      <c r="CE6" s="95"/>
      <c r="CF6" s="95"/>
    </row>
    <row r="7" spans="1:84" ht="30" customHeight="1">
      <c r="A7" s="202"/>
      <c r="B7" s="209"/>
      <c r="C7" s="210"/>
      <c r="D7" s="210"/>
      <c r="E7" s="208"/>
      <c r="F7" s="216"/>
      <c r="G7" s="219"/>
      <c r="H7" s="98" t="s">
        <v>114</v>
      </c>
      <c r="I7" s="99"/>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99">
        <f t="shared" ref="BZ7:BZ24" si="2">SUM(J7:BY7)</f>
        <v>0</v>
      </c>
      <c r="CA7" s="101"/>
      <c r="CB7" s="229">
        <f>SUM(CB9:CB24)</f>
        <v>0</v>
      </c>
      <c r="CC7" s="226"/>
      <c r="CD7" s="231" t="e">
        <f>$CB$7/$BZ$7</f>
        <v>#DIV/0!</v>
      </c>
      <c r="CE7" s="233" t="e">
        <f>IF(CD7&lt;=3600,"上限額（3,600円）以内です","上限額（3,600円）を超えています")</f>
        <v>#DIV/0!</v>
      </c>
      <c r="CF7" s="234"/>
    </row>
    <row r="8" spans="1:84" ht="30" customHeight="1" thickBot="1">
      <c r="A8" s="202"/>
      <c r="B8" s="211"/>
      <c r="C8" s="212"/>
      <c r="D8" s="212"/>
      <c r="E8" s="213"/>
      <c r="F8" s="217"/>
      <c r="G8" s="219"/>
      <c r="H8" s="102" t="s">
        <v>115</v>
      </c>
      <c r="I8" s="103"/>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3">
        <f t="shared" si="2"/>
        <v>0</v>
      </c>
      <c r="CA8" s="105"/>
      <c r="CB8" s="230"/>
      <c r="CC8" s="105"/>
      <c r="CD8" s="232"/>
      <c r="CE8" s="233"/>
      <c r="CF8" s="234"/>
    </row>
    <row r="9" spans="1:84" ht="30" customHeight="1" thickTop="1">
      <c r="A9" s="247" t="s">
        <v>74</v>
      </c>
      <c r="B9" s="250"/>
      <c r="C9" s="251"/>
      <c r="D9" s="251"/>
      <c r="E9" s="252"/>
      <c r="F9" s="106"/>
      <c r="G9" s="236"/>
      <c r="H9" s="257" t="s">
        <v>116</v>
      </c>
      <c r="I9" s="107"/>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9">
        <f t="shared" si="2"/>
        <v>0</v>
      </c>
      <c r="CA9" s="110"/>
      <c r="CB9" s="111">
        <f t="shared" ref="CB9:CB19" si="3">ROUND(F9*BZ9,0)</f>
        <v>0</v>
      </c>
      <c r="CC9" s="239"/>
      <c r="CD9" s="95"/>
      <c r="CE9" s="256" t="s">
        <v>117</v>
      </c>
      <c r="CF9" s="112"/>
    </row>
    <row r="10" spans="1:84" ht="30" customHeight="1">
      <c r="A10" s="248"/>
      <c r="B10" s="241"/>
      <c r="C10" s="242"/>
      <c r="D10" s="242"/>
      <c r="E10" s="243"/>
      <c r="F10" s="113"/>
      <c r="G10" s="237"/>
      <c r="H10" s="216"/>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99">
        <f t="shared" si="2"/>
        <v>0</v>
      </c>
      <c r="CA10" s="110"/>
      <c r="CB10" s="116">
        <f t="shared" si="3"/>
        <v>0</v>
      </c>
      <c r="CC10" s="239"/>
      <c r="CD10" s="95"/>
      <c r="CE10" s="256"/>
      <c r="CF10" s="112"/>
    </row>
    <row r="11" spans="1:84" ht="30" customHeight="1" thickBot="1">
      <c r="A11" s="249"/>
      <c r="B11" s="244"/>
      <c r="C11" s="245"/>
      <c r="D11" s="245"/>
      <c r="E11" s="246"/>
      <c r="F11" s="117"/>
      <c r="G11" s="238"/>
      <c r="H11" s="216"/>
      <c r="I11" s="118"/>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20">
        <f t="shared" si="2"/>
        <v>0</v>
      </c>
      <c r="CA11" s="110"/>
      <c r="CB11" s="121">
        <f t="shared" si="3"/>
        <v>0</v>
      </c>
      <c r="CC11" s="240"/>
      <c r="CD11" s="95"/>
      <c r="CE11" s="256"/>
      <c r="CF11" s="112"/>
    </row>
    <row r="12" spans="1:84" ht="30" customHeight="1">
      <c r="A12" s="247" t="s">
        <v>75</v>
      </c>
      <c r="B12" s="250"/>
      <c r="C12" s="251"/>
      <c r="D12" s="251"/>
      <c r="E12" s="252"/>
      <c r="F12" s="106"/>
      <c r="G12" s="236"/>
      <c r="H12" s="216"/>
      <c r="I12" s="122"/>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4">
        <f t="shared" si="2"/>
        <v>0</v>
      </c>
      <c r="CA12" s="110"/>
      <c r="CB12" s="111">
        <f t="shared" si="3"/>
        <v>0</v>
      </c>
      <c r="CC12" s="239"/>
      <c r="CD12" s="95"/>
      <c r="CE12" s="256"/>
      <c r="CF12" s="95"/>
    </row>
    <row r="13" spans="1:84" ht="30" customHeight="1">
      <c r="A13" s="248"/>
      <c r="B13" s="241"/>
      <c r="C13" s="242"/>
      <c r="D13" s="242"/>
      <c r="E13" s="243"/>
      <c r="F13" s="125"/>
      <c r="G13" s="237"/>
      <c r="H13" s="216"/>
      <c r="I13" s="126"/>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99">
        <f t="shared" si="2"/>
        <v>0</v>
      </c>
      <c r="CA13" s="110"/>
      <c r="CB13" s="116">
        <f t="shared" si="3"/>
        <v>0</v>
      </c>
      <c r="CC13" s="239"/>
      <c r="CD13" s="95"/>
      <c r="CE13" s="256"/>
      <c r="CF13" s="95"/>
    </row>
    <row r="14" spans="1:84" ht="30" customHeight="1" thickBot="1">
      <c r="A14" s="249"/>
      <c r="B14" s="244"/>
      <c r="C14" s="245"/>
      <c r="D14" s="245"/>
      <c r="E14" s="246"/>
      <c r="F14" s="117"/>
      <c r="G14" s="238"/>
      <c r="H14" s="216"/>
      <c r="I14" s="128"/>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0">
        <f t="shared" si="2"/>
        <v>0</v>
      </c>
      <c r="CA14" s="110"/>
      <c r="CB14" s="121">
        <f t="shared" si="3"/>
        <v>0</v>
      </c>
      <c r="CC14" s="240"/>
      <c r="CD14" s="95"/>
      <c r="CE14" s="95"/>
      <c r="CF14" s="95"/>
    </row>
    <row r="15" spans="1:84" ht="30" customHeight="1">
      <c r="A15" s="247" t="s">
        <v>76</v>
      </c>
      <c r="B15" s="250"/>
      <c r="C15" s="251"/>
      <c r="D15" s="251"/>
      <c r="E15" s="252"/>
      <c r="F15" s="106"/>
      <c r="G15" s="236"/>
      <c r="H15" s="216"/>
      <c r="I15" s="122"/>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4">
        <f t="shared" si="2"/>
        <v>0</v>
      </c>
      <c r="CA15" s="110"/>
      <c r="CB15" s="111">
        <f t="shared" si="3"/>
        <v>0</v>
      </c>
      <c r="CC15" s="239"/>
      <c r="CD15" s="95"/>
      <c r="CE15" s="95"/>
      <c r="CF15" s="95"/>
    </row>
    <row r="16" spans="1:84" ht="30" customHeight="1">
      <c r="A16" s="248"/>
      <c r="B16" s="241"/>
      <c r="C16" s="242"/>
      <c r="D16" s="242"/>
      <c r="E16" s="243"/>
      <c r="F16" s="125"/>
      <c r="G16" s="237"/>
      <c r="H16" s="216"/>
      <c r="I16" s="126"/>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99">
        <f t="shared" si="2"/>
        <v>0</v>
      </c>
      <c r="CA16" s="110"/>
      <c r="CB16" s="116">
        <f t="shared" si="3"/>
        <v>0</v>
      </c>
      <c r="CC16" s="239"/>
      <c r="CD16" s="95"/>
      <c r="CE16" s="95"/>
      <c r="CF16" s="95"/>
    </row>
    <row r="17" spans="1:84" ht="30" customHeight="1" thickBot="1">
      <c r="A17" s="249"/>
      <c r="B17" s="244"/>
      <c r="C17" s="245"/>
      <c r="D17" s="245"/>
      <c r="E17" s="246"/>
      <c r="F17" s="117"/>
      <c r="G17" s="238"/>
      <c r="H17" s="216"/>
      <c r="I17" s="128"/>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0">
        <f t="shared" si="2"/>
        <v>0</v>
      </c>
      <c r="CA17" s="110"/>
      <c r="CB17" s="121">
        <f t="shared" si="3"/>
        <v>0</v>
      </c>
      <c r="CC17" s="240"/>
      <c r="CD17" s="95"/>
      <c r="CE17" s="95"/>
      <c r="CF17" s="95"/>
    </row>
    <row r="18" spans="1:84" ht="30" customHeight="1">
      <c r="A18" s="247" t="s">
        <v>77</v>
      </c>
      <c r="B18" s="250"/>
      <c r="C18" s="251"/>
      <c r="D18" s="251"/>
      <c r="E18" s="252"/>
      <c r="F18" s="130"/>
      <c r="G18" s="236"/>
      <c r="H18" s="216"/>
      <c r="I18" s="114"/>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24">
        <f t="shared" si="2"/>
        <v>0</v>
      </c>
      <c r="CA18" s="110"/>
      <c r="CB18" s="111">
        <f t="shared" si="3"/>
        <v>0</v>
      </c>
      <c r="CC18" s="239"/>
      <c r="CD18" s="95"/>
      <c r="CE18" s="95"/>
      <c r="CF18" s="95"/>
    </row>
    <row r="19" spans="1:84" ht="30" customHeight="1">
      <c r="A19" s="248"/>
      <c r="B19" s="253"/>
      <c r="C19" s="254"/>
      <c r="D19" s="254"/>
      <c r="E19" s="255"/>
      <c r="F19" s="113"/>
      <c r="G19" s="237"/>
      <c r="H19" s="216"/>
      <c r="I19" s="114"/>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99">
        <f t="shared" si="2"/>
        <v>0</v>
      </c>
      <c r="CA19" s="110"/>
      <c r="CB19" s="116">
        <f t="shared" si="3"/>
        <v>0</v>
      </c>
      <c r="CC19" s="240"/>
      <c r="CD19" s="95"/>
      <c r="CE19" s="95"/>
      <c r="CF19" s="95"/>
    </row>
    <row r="20" spans="1:84" ht="30" customHeight="1" thickBot="1">
      <c r="A20" s="249"/>
      <c r="B20" s="244"/>
      <c r="C20" s="245"/>
      <c r="D20" s="245"/>
      <c r="E20" s="246"/>
      <c r="F20" s="117"/>
      <c r="G20" s="238"/>
      <c r="H20" s="216"/>
      <c r="I20" s="118"/>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20">
        <f t="shared" si="2"/>
        <v>0</v>
      </c>
      <c r="CA20" s="110"/>
      <c r="CB20" s="116">
        <f>F20*BZ20</f>
        <v>0</v>
      </c>
      <c r="CC20" s="240"/>
      <c r="CD20" s="95"/>
      <c r="CE20" s="95"/>
      <c r="CF20" s="95"/>
    </row>
    <row r="21" spans="1:84" ht="30" customHeight="1">
      <c r="A21" s="247" t="s">
        <v>78</v>
      </c>
      <c r="B21" s="250"/>
      <c r="C21" s="251"/>
      <c r="D21" s="251"/>
      <c r="E21" s="252"/>
      <c r="F21" s="106"/>
      <c r="G21" s="236"/>
      <c r="H21" s="216"/>
      <c r="I21" s="122"/>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4">
        <f t="shared" si="2"/>
        <v>0</v>
      </c>
      <c r="CA21" s="110"/>
      <c r="CB21" s="111">
        <f>ROUND(F21*BZ21,0)</f>
        <v>0</v>
      </c>
      <c r="CC21" s="239"/>
      <c r="CD21" s="95"/>
      <c r="CE21" s="95"/>
      <c r="CF21" s="95"/>
    </row>
    <row r="22" spans="1:84" ht="30" customHeight="1" thickBot="1">
      <c r="A22" s="249"/>
      <c r="B22" s="244"/>
      <c r="C22" s="245"/>
      <c r="D22" s="245"/>
      <c r="E22" s="246"/>
      <c r="F22" s="117"/>
      <c r="G22" s="238"/>
      <c r="H22" s="216"/>
      <c r="I22" s="118"/>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20">
        <f t="shared" si="2"/>
        <v>0</v>
      </c>
      <c r="CA22" s="110"/>
      <c r="CB22" s="116">
        <f>ROUND(F22*BZ22,0)</f>
        <v>0</v>
      </c>
      <c r="CC22" s="240"/>
      <c r="CD22" s="131"/>
      <c r="CE22" s="95"/>
      <c r="CF22" s="95"/>
    </row>
    <row r="23" spans="1:84" ht="30" customHeight="1">
      <c r="A23" s="247" t="s">
        <v>79</v>
      </c>
      <c r="B23" s="250"/>
      <c r="C23" s="251"/>
      <c r="D23" s="251"/>
      <c r="E23" s="252"/>
      <c r="F23" s="106"/>
      <c r="G23" s="236"/>
      <c r="H23" s="216"/>
      <c r="I23" s="122"/>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4">
        <f t="shared" si="2"/>
        <v>0</v>
      </c>
      <c r="CA23" s="110"/>
      <c r="CB23" s="111">
        <f>ROUND(F23*BZ23,0)</f>
        <v>0</v>
      </c>
      <c r="CC23" s="239"/>
      <c r="CD23" s="95"/>
      <c r="CE23" s="95"/>
      <c r="CF23" s="95"/>
    </row>
    <row r="24" spans="1:84" ht="30" customHeight="1" thickBot="1">
      <c r="A24" s="249"/>
      <c r="B24" s="244"/>
      <c r="C24" s="245"/>
      <c r="D24" s="245"/>
      <c r="E24" s="246"/>
      <c r="F24" s="117"/>
      <c r="G24" s="238"/>
      <c r="H24" s="217"/>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20">
        <f t="shared" si="2"/>
        <v>0</v>
      </c>
      <c r="CA24" s="110"/>
      <c r="CB24" s="121">
        <f>ROUND(F24*BZ24,0)</f>
        <v>0</v>
      </c>
      <c r="CC24" s="240"/>
      <c r="CD24" s="68"/>
      <c r="CE24" s="68"/>
      <c r="CF24" s="68"/>
    </row>
    <row r="25" spans="1:84" ht="38.25" customHeight="1">
      <c r="A25" s="258"/>
      <c r="B25" s="258"/>
      <c r="C25" s="259"/>
      <c r="D25" s="259"/>
      <c r="E25" s="259"/>
      <c r="F25" s="132"/>
      <c r="G25" s="133"/>
      <c r="H25" s="133"/>
      <c r="J25" s="133"/>
      <c r="K25" s="133"/>
      <c r="L25" s="133"/>
      <c r="M25" s="138"/>
      <c r="N25" s="138"/>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34"/>
      <c r="CA25" s="135"/>
      <c r="CB25" s="135"/>
      <c r="CC25" s="136"/>
      <c r="CD25" s="137"/>
      <c r="CE25" s="137"/>
      <c r="CF25" s="137"/>
    </row>
    <row r="26" spans="1:84" ht="38.25" customHeight="1">
      <c r="A26" s="260"/>
      <c r="B26" s="260"/>
      <c r="C26" s="261"/>
      <c r="D26" s="261"/>
      <c r="E26" s="261"/>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39"/>
      <c r="CA26" s="140"/>
      <c r="CB26" s="140"/>
      <c r="CC26" s="262"/>
      <c r="CD26" s="263"/>
      <c r="CE26" s="263"/>
      <c r="CF26" s="263"/>
    </row>
    <row r="27" spans="1:84" ht="38.25" customHeight="1">
      <c r="A27" s="264"/>
      <c r="B27" s="264"/>
      <c r="C27" s="265"/>
      <c r="D27" s="265"/>
      <c r="E27" s="265"/>
      <c r="F27" s="141"/>
      <c r="G27" s="141"/>
      <c r="H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2"/>
      <c r="CA27" s="143"/>
      <c r="CB27" s="143"/>
      <c r="CC27" s="144"/>
      <c r="CD27" s="144"/>
      <c r="CE27" s="144"/>
      <c r="CF27" s="144"/>
    </row>
    <row r="28" spans="1:84" ht="28.5" customHeight="1">
      <c r="A28" s="145"/>
      <c r="B28" s="146"/>
      <c r="C28" s="146"/>
      <c r="D28" s="146"/>
      <c r="E28" s="146"/>
      <c r="F28" s="146"/>
      <c r="G28" s="146"/>
      <c r="H28" s="146"/>
      <c r="I28" s="146"/>
      <c r="J28" s="146"/>
      <c r="K28" s="146"/>
      <c r="L28" s="146"/>
      <c r="M28" s="151"/>
      <c r="N28" s="151"/>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BZ28" s="147"/>
      <c r="CA28" s="148"/>
      <c r="CB28" s="148"/>
    </row>
    <row r="29" spans="1:84" ht="66" customHeight="1">
      <c r="BZ29" s="149"/>
      <c r="CA29" s="149"/>
      <c r="CB29" s="149"/>
    </row>
    <row r="30" spans="1:84" ht="57" customHeight="1">
      <c r="BZ30" s="149"/>
      <c r="CA30" s="149"/>
      <c r="CB30" s="149"/>
    </row>
    <row r="31" spans="1:84" ht="57" hidden="1" customHeight="1">
      <c r="A31" s="150" t="s">
        <v>118</v>
      </c>
      <c r="BZ31" s="149"/>
      <c r="CA31" s="149"/>
      <c r="CB31" s="149"/>
    </row>
    <row r="32" spans="1:84" ht="57" hidden="1" customHeight="1">
      <c r="A32" s="150" t="s">
        <v>119</v>
      </c>
    </row>
    <row r="33" spans="1:1" ht="57" hidden="1" customHeight="1">
      <c r="A33" s="150" t="s">
        <v>120</v>
      </c>
    </row>
    <row r="34" spans="1:1" ht="57" hidden="1" customHeight="1">
      <c r="A34" s="150" t="s">
        <v>121</v>
      </c>
    </row>
    <row r="35" spans="1:1" ht="57" customHeight="1"/>
    <row r="36" spans="1:1" ht="57" customHeight="1"/>
    <row r="37" spans="1:1" ht="57" customHeight="1"/>
    <row r="38" spans="1:1" ht="57" customHeight="1"/>
    <row r="39" spans="1:1" ht="57" customHeight="1"/>
  </sheetData>
  <mergeCells count="54">
    <mergeCell ref="A25:E25"/>
    <mergeCell ref="A26:E26"/>
    <mergeCell ref="CC26:CF26"/>
    <mergeCell ref="A27:E27"/>
    <mergeCell ref="A21:A22"/>
    <mergeCell ref="B21:E21"/>
    <mergeCell ref="G21:G22"/>
    <mergeCell ref="CC21:CC22"/>
    <mergeCell ref="B22:E22"/>
    <mergeCell ref="A23:A24"/>
    <mergeCell ref="B23:E23"/>
    <mergeCell ref="G23:G24"/>
    <mergeCell ref="CC23:CC24"/>
    <mergeCell ref="B24:E24"/>
    <mergeCell ref="CE9:CE13"/>
    <mergeCell ref="B10:E10"/>
    <mergeCell ref="B11:E11"/>
    <mergeCell ref="A12:A14"/>
    <mergeCell ref="B12:E12"/>
    <mergeCell ref="G12:G14"/>
    <mergeCell ref="CC12:CC14"/>
    <mergeCell ref="B13:E13"/>
    <mergeCell ref="B14:E14"/>
    <mergeCell ref="A9:A11"/>
    <mergeCell ref="B9:E9"/>
    <mergeCell ref="G9:G11"/>
    <mergeCell ref="H9:H24"/>
    <mergeCell ref="CC9:CC11"/>
    <mergeCell ref="A15:A17"/>
    <mergeCell ref="B15:E15"/>
    <mergeCell ref="G15:G17"/>
    <mergeCell ref="CC15:CC17"/>
    <mergeCell ref="B16:E16"/>
    <mergeCell ref="B17:E17"/>
    <mergeCell ref="A18:A20"/>
    <mergeCell ref="B18:E18"/>
    <mergeCell ref="G18:G20"/>
    <mergeCell ref="CC18:CC20"/>
    <mergeCell ref="B19:E19"/>
    <mergeCell ref="B20:E20"/>
    <mergeCell ref="A2:CF2"/>
    <mergeCell ref="A5:A8"/>
    <mergeCell ref="B5:E8"/>
    <mergeCell ref="F5:F8"/>
    <mergeCell ref="G5:G8"/>
    <mergeCell ref="H5:H6"/>
    <mergeCell ref="BZ5:BZ6"/>
    <mergeCell ref="CB5:CB6"/>
    <mergeCell ref="CC5:CC7"/>
    <mergeCell ref="CD5:CD6"/>
    <mergeCell ref="CB7:CB8"/>
    <mergeCell ref="CD7:CD8"/>
    <mergeCell ref="CE7:CF8"/>
    <mergeCell ref="B3:E3"/>
  </mergeCells>
  <phoneticPr fontId="5"/>
  <conditionalFormatting sqref="I5:AT5">
    <cfRule type="expression" dxfId="16" priority="12">
      <formula>WEEKDAY(I6)=1</formula>
    </cfRule>
    <cfRule type="expression" dxfId="15" priority="13">
      <formula>WEEKDAY(I6)=7</formula>
    </cfRule>
  </conditionalFormatting>
  <conditionalFormatting sqref="CE7">
    <cfRule type="containsText" dxfId="14" priority="11" operator="containsText" text="超えて">
      <formula>NOT(ISERROR(SEARCH("超えて",CE7)))</formula>
    </cfRule>
  </conditionalFormatting>
  <conditionalFormatting sqref="I6:AT6">
    <cfRule type="expression" dxfId="13" priority="9">
      <formula>WEEKDAY(I6)=7</formula>
    </cfRule>
    <cfRule type="expression" dxfId="12" priority="10">
      <formula>WEEKDAY(I6)=1</formula>
    </cfRule>
  </conditionalFormatting>
  <conditionalFormatting sqref="I9:AT24">
    <cfRule type="cellIs" dxfId="11" priority="8" operator="greaterThan">
      <formula>(MAX(I$7,I$8))*2</formula>
    </cfRule>
  </conditionalFormatting>
  <conditionalFormatting sqref="AU9:BY24">
    <cfRule type="cellIs" dxfId="10" priority="6" operator="greaterThan">
      <formula>(MAX(AU$7,AU$8))*2</formula>
    </cfRule>
  </conditionalFormatting>
  <conditionalFormatting sqref="AU5:BY5">
    <cfRule type="expression" dxfId="9" priority="3">
      <formula>WEEKDAY(AU6)=1</formula>
    </cfRule>
    <cfRule type="expression" dxfId="8" priority="4">
      <formula>WEEKDAY(AU6)=7</formula>
    </cfRule>
  </conditionalFormatting>
  <conditionalFormatting sqref="AU6:BY6">
    <cfRule type="expression" dxfId="7" priority="1">
      <formula>WEEKDAY(AU6)=7</formula>
    </cfRule>
    <cfRule type="expression" dxfId="6" priority="2">
      <formula>WEEKDAY(AU6)=1</formula>
    </cfRule>
  </conditionalFormatting>
  <dataValidations count="6">
    <dataValidation type="whole" operator="lessThanOrEqual" allowBlank="1" showInputMessage="1" showErrorMessage="1" error="発熱外来医療従事者数延べ人数の上限を超えています。" sqref="BZ25:CB25">
      <formula1>#REF!</formula1>
    </dataValidation>
    <dataValidation type="whole" operator="lessThanOrEqual" allowBlank="1" showInputMessage="1" showErrorMessage="1" error="3,600円を超えています" sqref="BZ26:CB26">
      <formula1>3600</formula1>
    </dataValidation>
    <dataValidation type="list" allowBlank="1" showInputMessage="1" sqref="G9:G20">
      <formula1>$A$31:$A$34</formula1>
    </dataValidation>
    <dataValidation type="whole" allowBlank="1" showInputMessage="1" showErrorMessage="1" sqref="I7:I24">
      <formula1>0</formula1>
      <formula2>0</formula2>
    </dataValidation>
    <dataValidation type="list" allowBlank="1" showInputMessage="1" showErrorMessage="1" sqref="G21:G24">
      <formula1>$A$31:$A$34</formula1>
    </dataValidation>
    <dataValidation type="custom" allowBlank="1" showInputMessage="1" showErrorMessage="1" errorTitle="人数の入力がありません。" error="「医療従事者」、「患者数」の入力を先にお願いします。" sqref="J9:BY24">
      <formula1>ISBLANK(J$8)=FALSE</formula1>
    </dataValidation>
  </dataValidations>
  <printOptions horizontalCentered="1"/>
  <pageMargins left="0.39370078740157483" right="0" top="0.59055118110236227" bottom="0.59055118110236227" header="0.19685039370078741" footer="0.19685039370078741"/>
  <pageSetup paperSize="8" scale="17" pageOrder="overThenDown" orientation="landscape" r:id="rId1"/>
  <colBreaks count="4" manualBreakCount="4">
    <brk id="24" max="22" man="1"/>
    <brk id="78" max="22" man="1"/>
    <brk id="80" max="22" man="1"/>
    <brk id="83" max="22" man="1"/>
  </colBreaks>
  <drawing r:id="rId2"/>
  <extLst>
    <ext xmlns:x14="http://schemas.microsoft.com/office/spreadsheetml/2009/9/main" uri="{78C0D931-6437-407d-A8EE-F0AAD7539E65}">
      <x14:conditionalFormattings>
        <x14:conditionalFormatting xmlns:xm="http://schemas.microsoft.com/office/excel/2006/main">
          <x14:cfRule type="expression" priority="21" id="{C025F82C-6FE9-492A-A231-CA856D51E56B}">
            <xm:f>COUNTIF([SE_PPE_shinsei_kisairei.xlsx]Sheet2!#REF!,I5:AT5)=1</xm:f>
            <x14:dxf>
              <font>
                <color rgb="FFFF0000"/>
              </font>
              <fill>
                <patternFill>
                  <bgColor theme="9" tint="0.79998168889431442"/>
                </patternFill>
              </fill>
            </x14:dxf>
          </x14:cfRule>
          <xm:sqref>I5</xm:sqref>
        </x14:conditionalFormatting>
        <x14:conditionalFormatting xmlns:xm="http://schemas.microsoft.com/office/excel/2006/main">
          <x14:cfRule type="expression" priority="22" id="{EB7FAEEE-1D1F-472F-B55E-A7EA70E3CC79}">
            <xm:f>COUNTIF([SE_PPE_shinsei_kisairei.xlsx]Sheet2!#REF!,I5:AT5)=1</xm:f>
            <x14:dxf>
              <font>
                <color rgb="FFFF0000"/>
              </font>
              <fill>
                <patternFill>
                  <bgColor theme="9" tint="0.79998168889431442"/>
                </patternFill>
              </fill>
            </x14:dxf>
          </x14:cfRule>
          <xm:sqref>I6</xm:sqref>
        </x14:conditionalFormatting>
        <x14:conditionalFormatting xmlns:xm="http://schemas.microsoft.com/office/excel/2006/main">
          <x14:cfRule type="expression" priority="25" id="{5ED40262-45F2-4877-BDC7-B148CBDEA071}">
            <xm:f>COUNTIF([SE_PPE_shinsei_kisairei.xlsx]Sheet2!#REF!,J5:GG5)=1</xm:f>
            <x14:dxf>
              <font>
                <color rgb="FFFF0000"/>
              </font>
              <fill>
                <patternFill>
                  <bgColor theme="9" tint="0.79998168889431442"/>
                </patternFill>
              </fill>
            </x14:dxf>
          </x14:cfRule>
          <xm:sqref>J5:AT5</xm:sqref>
        </x14:conditionalFormatting>
        <x14:conditionalFormatting xmlns:xm="http://schemas.microsoft.com/office/excel/2006/main">
          <x14:cfRule type="expression" priority="26" id="{1E6C7445-66CC-4B2C-A759-57EA4870DEEB}">
            <xm:f>COUNTIF([SE_PPE_shinsei_kisairei.xlsx]Sheet2!#REF!,J5:GG5)=1</xm:f>
            <x14:dxf>
              <font>
                <color rgb="FFFF0000"/>
              </font>
              <fill>
                <patternFill>
                  <bgColor theme="9" tint="0.79998168889431442"/>
                </patternFill>
              </fill>
            </x14:dxf>
          </x14:cfRule>
          <xm:sqref>J6:AT6</xm:sqref>
        </x14:conditionalFormatting>
        <x14:conditionalFormatting xmlns:xm="http://schemas.microsoft.com/office/excel/2006/main">
          <x14:cfRule type="expression" priority="5" id="{89200BA8-2112-409D-B6DC-1FAAF93C5F58}">
            <xm:f>COUNTIF([SE_PPE_shinsei_kisairei.xlsx]Sheet2!#REF!,AU4:HR4)=1</xm:f>
            <x14:dxf>
              <font>
                <color rgb="FFFF0000"/>
              </font>
              <fill>
                <patternFill>
                  <bgColor theme="9" tint="0.79998168889431442"/>
                </patternFill>
              </fill>
            </x14:dxf>
          </x14:cfRule>
          <xm:sqref>AU5:BY5</xm:sqref>
        </x14:conditionalFormatting>
        <x14:conditionalFormatting xmlns:xm="http://schemas.microsoft.com/office/excel/2006/main">
          <x14:cfRule type="expression" priority="7" id="{0A60E765-F02F-4ECD-A0AA-4053EEB3B2C2}">
            <xm:f>COUNTIF([SE_PPE_shinsei_kisairei.xlsx]Sheet2!#REF!,AU4:HR4)=1</xm:f>
            <x14:dxf>
              <font>
                <color rgb="FFFF0000"/>
              </font>
              <fill>
                <patternFill>
                  <bgColor theme="9" tint="0.79998168889431442"/>
                </patternFill>
              </fill>
            </x14:dxf>
          </x14:cfRule>
          <xm:sqref>AU6:BY6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pageSetUpPr fitToPage="1"/>
  </sheetPr>
  <dimension ref="A1:IX20"/>
  <sheetViews>
    <sheetView view="pageBreakPreview" zoomScale="60" zoomScaleNormal="100" workbookViewId="0"/>
  </sheetViews>
  <sheetFormatPr defaultColWidth="9" defaultRowHeight="13"/>
  <cols>
    <col min="1" max="1" width="2.453125" style="69" customWidth="1"/>
    <col min="2" max="2" width="27.90625" style="69" customWidth="1"/>
    <col min="3" max="3" width="19.90625" style="69" customWidth="1"/>
    <col min="4" max="5" width="19.90625" style="70" customWidth="1"/>
    <col min="6" max="6" width="19.90625" style="69" customWidth="1"/>
    <col min="7" max="257" width="9" style="69" bestFit="1" customWidth="1"/>
    <col min="258" max="258" width="9" style="70" customWidth="1"/>
    <col min="259" max="16384" width="9" style="70"/>
  </cols>
  <sheetData>
    <row r="1" spans="1:258" ht="16.5" customHeight="1"/>
    <row r="2" spans="1:258" ht="31.5" customHeight="1">
      <c r="A2" s="266" t="s">
        <v>84</v>
      </c>
      <c r="B2" s="267"/>
      <c r="C2" s="267"/>
      <c r="D2" s="267"/>
      <c r="E2" s="267"/>
      <c r="F2" s="267"/>
    </row>
    <row r="3" spans="1:258" ht="29.25" customHeight="1">
      <c r="A3" s="69" t="s">
        <v>85</v>
      </c>
      <c r="D3" s="71"/>
      <c r="E3" s="71"/>
    </row>
    <row r="4" spans="1:258" ht="29.25" customHeight="1">
      <c r="B4" s="72" t="s">
        <v>86</v>
      </c>
      <c r="C4" s="72" t="s">
        <v>87</v>
      </c>
      <c r="D4" s="72" t="s">
        <v>88</v>
      </c>
      <c r="E4" s="72" t="s">
        <v>89</v>
      </c>
      <c r="F4" s="72" t="s">
        <v>90</v>
      </c>
    </row>
    <row r="5" spans="1:258" ht="12.75" customHeight="1">
      <c r="B5" s="73"/>
      <c r="C5" s="74" t="s">
        <v>91</v>
      </c>
      <c r="D5" s="74" t="s">
        <v>91</v>
      </c>
      <c r="E5" s="74" t="s">
        <v>91</v>
      </c>
      <c r="F5" s="73"/>
    </row>
    <row r="6" spans="1:258" ht="29.25" customHeight="1">
      <c r="B6" s="75" t="s">
        <v>92</v>
      </c>
      <c r="C6" s="79">
        <f>'外来対応医療機関設備整備事業 (実績報告用)'!C29</f>
        <v>0</v>
      </c>
      <c r="D6" s="79">
        <f>'外来対応医療機関設備整備事業 (実績報告用)'!G29</f>
        <v>0</v>
      </c>
      <c r="E6" s="79">
        <f>D6-C6</f>
        <v>0</v>
      </c>
      <c r="F6" s="75"/>
    </row>
    <row r="7" spans="1:258" ht="29.25" customHeight="1">
      <c r="B7" s="77" t="s">
        <v>93</v>
      </c>
      <c r="C7" s="78">
        <f>'実績-様式２'!D8</f>
        <v>0</v>
      </c>
      <c r="D7" s="78">
        <f>C7</f>
        <v>0</v>
      </c>
      <c r="E7" s="79">
        <f t="shared" ref="E7:E8" si="0">D7-C7</f>
        <v>0</v>
      </c>
      <c r="F7" s="78"/>
    </row>
    <row r="8" spans="1:258" ht="29.25" customHeight="1">
      <c r="B8" s="78" t="s">
        <v>94</v>
      </c>
      <c r="C8" s="80">
        <f>'外来対応医療機関設備整備事業 (実績報告用)'!C28-'外来対応医療機関設備整備事業 (実績報告用)'!C29</f>
        <v>0</v>
      </c>
      <c r="D8" s="80">
        <f>'外来対応医療機関設備整備事業 (実績報告用)'!G28-'外来対応医療機関設備整備事業 (実績報告用)'!G29</f>
        <v>0</v>
      </c>
      <c r="E8" s="79">
        <f t="shared" si="0"/>
        <v>0</v>
      </c>
      <c r="F8" s="78"/>
    </row>
    <row r="9" spans="1:258" ht="29.25" customHeight="1">
      <c r="B9" s="72" t="s">
        <v>95</v>
      </c>
      <c r="C9" s="80">
        <f>SUM(C6:C8)</f>
        <v>0</v>
      </c>
      <c r="D9" s="80">
        <f t="shared" ref="D9:E9" si="1">SUM(D6:D8)</f>
        <v>0</v>
      </c>
      <c r="E9" s="80">
        <f t="shared" si="1"/>
        <v>0</v>
      </c>
      <c r="F9" s="78"/>
    </row>
    <row r="10" spans="1:258" ht="29.25" customHeight="1">
      <c r="D10" s="71"/>
      <c r="E10" s="71"/>
    </row>
    <row r="11" spans="1:258" ht="29.25" customHeight="1">
      <c r="A11" s="69" t="s">
        <v>96</v>
      </c>
      <c r="D11" s="71"/>
      <c r="E11" s="71"/>
    </row>
    <row r="12" spans="1:258" ht="29.25" customHeight="1">
      <c r="B12" s="72" t="s">
        <v>86</v>
      </c>
      <c r="C12" s="72" t="s">
        <v>87</v>
      </c>
      <c r="D12" s="72" t="s">
        <v>88</v>
      </c>
      <c r="E12" s="72" t="s">
        <v>89</v>
      </c>
      <c r="F12" s="72" t="s">
        <v>97</v>
      </c>
    </row>
    <row r="13" spans="1:258" ht="12.75" customHeight="1">
      <c r="B13" s="73"/>
      <c r="C13" s="74" t="s">
        <v>91</v>
      </c>
      <c r="D13" s="74" t="s">
        <v>91</v>
      </c>
      <c r="E13" s="74" t="s">
        <v>91</v>
      </c>
      <c r="F13" s="73"/>
    </row>
    <row r="14" spans="1:258" ht="29.25" customHeight="1">
      <c r="B14" s="75"/>
      <c r="C14" s="76"/>
      <c r="D14" s="76"/>
      <c r="E14" s="76"/>
      <c r="F14" s="75"/>
    </row>
    <row r="15" spans="1:258" ht="66.5" customHeight="1">
      <c r="B15" s="77" t="s">
        <v>98</v>
      </c>
      <c r="C15" s="80">
        <f>'外来対応医療機関設備整備事業 (実績報告用)'!C9</f>
        <v>0</v>
      </c>
      <c r="D15" s="80">
        <f>'外来対応医療機関設備整備事業 (実績報告用)'!G9</f>
        <v>0</v>
      </c>
      <c r="E15" s="79">
        <f t="shared" ref="E15:E19" si="2">D15-C15</f>
        <v>0</v>
      </c>
      <c r="F15" s="78"/>
    </row>
    <row r="16" spans="1:258" s="69" customFormat="1" ht="37.5" customHeight="1">
      <c r="B16" s="87" t="s">
        <v>63</v>
      </c>
      <c r="C16" s="80">
        <f>'外来対応医療機関設備整備事業 (実績報告用)'!C12</f>
        <v>0</v>
      </c>
      <c r="D16" s="80">
        <f>'外来対応医療機関設備整備事業 (実績報告用)'!G12</f>
        <v>0</v>
      </c>
      <c r="E16" s="79">
        <f t="shared" si="2"/>
        <v>0</v>
      </c>
      <c r="F16" s="78"/>
      <c r="IX16" s="70"/>
    </row>
    <row r="17" spans="2:258" s="69" customFormat="1" ht="37.5" customHeight="1">
      <c r="B17" s="87" t="s">
        <v>64</v>
      </c>
      <c r="C17" s="80">
        <f>'外来対応医療機関設備整備事業 (実績報告用)'!C15</f>
        <v>0</v>
      </c>
      <c r="D17" s="80">
        <f>'外来対応医療機関設備整備事業 (実績報告用)'!G15</f>
        <v>0</v>
      </c>
      <c r="E17" s="79">
        <f t="shared" si="2"/>
        <v>0</v>
      </c>
      <c r="F17" s="78"/>
      <c r="IX17" s="70"/>
    </row>
    <row r="18" spans="2:258" s="69" customFormat="1" ht="29.25" customHeight="1">
      <c r="B18" s="88" t="s">
        <v>99</v>
      </c>
      <c r="C18" s="80">
        <f>'外来対応医療機関設備整備事業 (実績報告用)'!C23</f>
        <v>0</v>
      </c>
      <c r="D18" s="80">
        <f>'外来対応医療機関設備整備事業 (実績報告用)'!G23</f>
        <v>0</v>
      </c>
      <c r="E18" s="79">
        <f t="shared" si="2"/>
        <v>0</v>
      </c>
      <c r="F18" s="78"/>
      <c r="IX18" s="70"/>
    </row>
    <row r="19" spans="2:258" s="69" customFormat="1" ht="39" customHeight="1">
      <c r="B19" s="88" t="s">
        <v>100</v>
      </c>
      <c r="C19" s="80">
        <f>'外来対応医療機関設備整備事業 (実績報告用)'!C26</f>
        <v>0</v>
      </c>
      <c r="D19" s="80">
        <f>'外来対応医療機関設備整備事業 (実績報告用)'!G26</f>
        <v>0</v>
      </c>
      <c r="E19" s="79">
        <f t="shared" si="2"/>
        <v>0</v>
      </c>
      <c r="F19" s="78"/>
      <c r="IX19" s="70"/>
    </row>
    <row r="20" spans="2:258" s="69" customFormat="1" ht="29.25" customHeight="1">
      <c r="B20" s="72" t="s">
        <v>95</v>
      </c>
      <c r="C20" s="80">
        <f>SUM(C15:C19)</f>
        <v>0</v>
      </c>
      <c r="D20" s="80">
        <f>SUM(D15:D19)</f>
        <v>0</v>
      </c>
      <c r="E20" s="80">
        <f>SUM(E14:E19)</f>
        <v>0</v>
      </c>
      <c r="F20" s="78"/>
      <c r="IX20" s="70"/>
    </row>
  </sheetData>
  <mergeCells count="1">
    <mergeCell ref="A2:F2"/>
  </mergeCells>
  <phoneticPr fontId="5"/>
  <pageMargins left="0.78740157480314965" right="0.78740157480314965" top="0.98425196850393704" bottom="0.98425196850393704" header="0.51181102362204722" footer="0.51181102362204722"/>
  <pageSetup paperSize="9" scale="7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第3号様式（実績報告書）</vt:lpstr>
      <vt:lpstr>実績ｰ様式1</vt:lpstr>
      <vt:lpstr>実績-様式２</vt:lpstr>
      <vt:lpstr>外来対応医療機関設備整備事業 (実績報告用)</vt:lpstr>
      <vt:lpstr>個人防護具使用実績簿</vt:lpstr>
      <vt:lpstr>収支決算書</vt:lpstr>
      <vt:lpstr>'外来対応医療機関設備整備事業 (実績報告用)'!Print_Area</vt:lpstr>
      <vt:lpstr>個人防護具使用実績簿!Print_Area</vt:lpstr>
      <vt:lpstr>実績ｰ様式1!Print_Area</vt:lpstr>
      <vt:lpstr>'実績-様式２'!Print_Area</vt:lpstr>
      <vt:lpstr>収支決算書!Print_Area</vt:lpstr>
      <vt:lpstr>'第3号様式（実績報告書）'!Print_Area</vt:lpstr>
      <vt:lpstr>個人防護具使用実績簿!Print_Titles</vt:lpstr>
      <vt:lpstr>実績ｰ様式1!Print_Titles</vt:lpstr>
      <vt:lpstr>'実績-様式２'!Print_Titles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SG19500のC20-3877</cp:lastModifiedBy>
  <cp:lastPrinted>2022-11-21T01:50:18Z</cp:lastPrinted>
  <dcterms:created xsi:type="dcterms:W3CDTF">1997-01-08T22:48:59Z</dcterms:created>
  <dcterms:modified xsi:type="dcterms:W3CDTF">2024-02-01T09:03:29Z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