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Desktop\"/>
    </mc:Choice>
  </mc:AlternateContent>
  <bookViews>
    <workbookView xWindow="0" yWindow="0" windowWidth="20400" windowHeight="7695" tabRatio="653" firstSheet="1" activeTab="1"/>
  </bookViews>
  <sheets>
    <sheet name="リスト" sheetId="68" state="hidden" r:id="rId1"/>
    <sheet name="第4号様式 (消費税等報告)" sheetId="107" r:id="rId2"/>
    <sheet name="入力用シート" sheetId="108" r:id="rId3"/>
    <sheet name="別紙2（案２）" sheetId="71" state="hidden" r:id="rId4"/>
    <sheet name="（積算）" sheetId="72" state="hidden" r:id="rId5"/>
    <sheet name="（別紙1）" sheetId="61" state="hidden" r:id="rId6"/>
    <sheet name="（別紙2）" sheetId="62" state="hidden" r:id="rId7"/>
    <sheet name="第3号様式" sheetId="47" state="hidden" r:id="rId8"/>
    <sheet name="〔別紙1〕" sheetId="65" state="hidden" r:id="rId9"/>
    <sheet name="〔別紙2〕" sheetId="63" state="hidden" r:id="rId10"/>
    <sheet name="第4号様式" sheetId="49" state="hidden" r:id="rId11"/>
    <sheet name="第5号様式" sheetId="50" state="hidden" r:id="rId12"/>
    <sheet name="第6号様式" sheetId="52" state="hidden" r:id="rId13"/>
    <sheet name="事業分類・区分" sheetId="45" state="hidden" r:id="rId14"/>
    <sheet name="補助率・係数" sheetId="54" state="hidden" r:id="rId15"/>
    <sheet name="【参考】算出区分" sheetId="66" state="hidden" r:id="rId16"/>
    <sheet name="【参考】計算方法早見表" sheetId="67" state="hidden" r:id="rId17"/>
  </sheet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3" hidden="1">'別紙2（案２）'!$A$7:$N$22</definedName>
    <definedName name="_xlnm._FilterDatabase" localSheetId="14"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5">'（別紙1）'!$B$1:$E$31</definedName>
    <definedName name="_xlnm.Print_Area" localSheetId="6">'（別紙2）'!$B$1:$Q$38</definedName>
    <definedName name="_xlnm.Print_Area" localSheetId="16">【参考】計算方法早見表!$A$1:$N$25</definedName>
    <definedName name="_xlnm.Print_Area" localSheetId="15">【参考】算出区分!$A$1:$I$68</definedName>
    <definedName name="_xlnm.Print_Area" localSheetId="8">〔別紙1〕!$B$1:$E$31</definedName>
    <definedName name="_xlnm.Print_Area" localSheetId="9">〔別紙2〕!$B$1:$R$38</definedName>
    <definedName name="_xlnm.Print_Area" localSheetId="1">'第4号様式 (消費税等報告)'!$A$1:$I$37</definedName>
    <definedName name="_xlnm.Print_Area" localSheetId="12">第6号様式!$B$1:$N$26</definedName>
    <definedName name="_xlnm.Print_Area" localSheetId="2">入力用シート!$A$1:$AF$73</definedName>
    <definedName name="_xlnm.Print_Area" localSheetId="3">'別紙2（案２）'!$B$1:$L$25</definedName>
    <definedName name="_xlnm.Print_Titles" localSheetId="5">'（別紙1）'!$6:$6</definedName>
    <definedName name="_xlnm.Print_Titles" localSheetId="6">'（別紙2）'!$5:$7</definedName>
    <definedName name="_xlnm.Print_Titles" localSheetId="8">〔別紙1〕!$6:$6</definedName>
    <definedName name="_xlnm.Print_Titles" localSheetId="9">〔別紙2〕!$5:$7</definedName>
    <definedName name="_xlnm.Print_Titles" localSheetId="3">'別紙2（案２）'!$5:$7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s>
  <calcPr calcId="162913"/>
</workbook>
</file>

<file path=xl/calcChain.xml><?xml version="1.0" encoding="utf-8"?>
<calcChain xmlns="http://schemas.openxmlformats.org/spreadsheetml/2006/main">
  <c r="F34" i="107" l="1"/>
  <c r="A17" i="107"/>
  <c r="F30" i="107" l="1"/>
  <c r="AA73" i="108"/>
  <c r="B25" i="107" l="1"/>
  <c r="B26" i="107"/>
  <c r="F4" i="107" l="1"/>
  <c r="F11" i="107" l="1"/>
  <c r="F10" i="107"/>
  <c r="F9" i="107"/>
  <c r="AA35" i="108" l="1"/>
  <c r="I29" i="108"/>
  <c r="AA68" i="108"/>
  <c r="X68" i="108"/>
  <c r="U68" i="108"/>
  <c r="R68" i="108"/>
  <c r="O68" i="108"/>
  <c r="L68" i="108"/>
  <c r="I68" i="108"/>
  <c r="AD67" i="108"/>
  <c r="AD66" i="108"/>
  <c r="AD65" i="108"/>
  <c r="AD64" i="108"/>
  <c r="AD63" i="108"/>
  <c r="AD62" i="108"/>
  <c r="AD61" i="108"/>
  <c r="O49" i="108"/>
  <c r="L49" i="108"/>
  <c r="I49" i="108"/>
  <c r="R48" i="108"/>
  <c r="R47" i="108"/>
  <c r="R46" i="108"/>
  <c r="R45" i="108"/>
  <c r="R44" i="108"/>
  <c r="R43" i="108"/>
  <c r="R42" i="108"/>
  <c r="R49" i="108" s="1"/>
  <c r="AG14" i="108"/>
  <c r="AD68" i="108" l="1"/>
  <c r="AA53" i="108"/>
  <c r="N21" i="71" l="1"/>
  <c r="G21" i="71"/>
  <c r="H21" i="71" s="1"/>
  <c r="K21" i="71" s="1"/>
  <c r="N20" i="71"/>
  <c r="H20" i="71"/>
  <c r="K20" i="71" s="1"/>
  <c r="G20" i="71"/>
  <c r="N19" i="71"/>
  <c r="G19" i="71"/>
  <c r="H19" i="71" s="1"/>
  <c r="K19" i="71" s="1"/>
  <c r="N18" i="71"/>
  <c r="G18" i="71"/>
  <c r="H18" i="71" s="1"/>
  <c r="K18" i="71" s="1"/>
  <c r="N17" i="71"/>
  <c r="G17" i="71"/>
  <c r="H17" i="71" s="1"/>
  <c r="K17" i="71" s="1"/>
  <c r="N16" i="71"/>
  <c r="G16" i="71"/>
  <c r="H16" i="71" s="1"/>
  <c r="K16" i="71" s="1"/>
  <c r="N15" i="71"/>
  <c r="G15" i="71"/>
  <c r="H15" i="71" s="1"/>
  <c r="K15" i="71" s="1"/>
  <c r="N14" i="71"/>
  <c r="G14" i="71"/>
  <c r="H14" i="71" s="1"/>
  <c r="K14" i="71" s="1"/>
  <c r="N13" i="71"/>
  <c r="G13" i="71"/>
  <c r="H13" i="71" s="1"/>
  <c r="K13" i="71" s="1"/>
  <c r="N12" i="71"/>
  <c r="G12" i="71"/>
  <c r="H12" i="71" s="1"/>
  <c r="K12" i="71" s="1"/>
  <c r="N11" i="71"/>
  <c r="G11" i="71"/>
  <c r="H11" i="71" s="1"/>
  <c r="K11" i="71" s="1"/>
  <c r="N10" i="71"/>
  <c r="G10" i="71"/>
  <c r="H10" i="71" s="1"/>
  <c r="K10" i="71" s="1"/>
  <c r="N9" i="71"/>
  <c r="G9" i="71"/>
  <c r="H9" i="71" s="1"/>
  <c r="K9" i="71" s="1"/>
  <c r="N8" i="71"/>
  <c r="G8" i="71"/>
  <c r="H8" i="71" s="1"/>
  <c r="K8" i="71" s="1"/>
  <c r="A8" i="71"/>
  <c r="A9" i="71" s="1"/>
  <c r="A10" i="71" s="1"/>
  <c r="A11" i="71" s="1"/>
  <c r="A12" i="71" s="1"/>
  <c r="A13" i="71" s="1"/>
  <c r="A14" i="71" s="1"/>
  <c r="A15" i="71" s="1"/>
  <c r="A16" i="71" s="1"/>
  <c r="A17" i="71" s="1"/>
  <c r="A18" i="71" s="1"/>
  <c r="A19" i="71" s="1"/>
  <c r="A20" i="71" s="1"/>
  <c r="A21" i="71" s="1"/>
  <c r="J3" i="71"/>
  <c r="K22" i="71" l="1"/>
  <c r="M9" i="62" l="1"/>
  <c r="M10" i="62"/>
  <c r="M11" i="62"/>
  <c r="M12" i="62"/>
  <c r="M13" i="62"/>
  <c r="M14" i="62"/>
  <c r="M15" i="62"/>
  <c r="M16" i="62"/>
  <c r="M17" i="62"/>
  <c r="M18" i="62"/>
  <c r="M19" i="62"/>
  <c r="M20" i="62"/>
  <c r="M21" i="62"/>
  <c r="M22" i="62"/>
  <c r="M23" i="62"/>
  <c r="M24" i="62"/>
  <c r="M25" i="62"/>
  <c r="M26" i="62"/>
  <c r="M27" i="62"/>
  <c r="M28" i="62"/>
  <c r="M29" i="62"/>
  <c r="M30" i="62"/>
  <c r="M31" i="62"/>
  <c r="M32" i="62"/>
  <c r="M8" i="62"/>
  <c r="C27" i="66"/>
  <c r="G56" i="66"/>
  <c r="G55" i="66"/>
  <c r="A8" i="63" l="1"/>
  <c r="A7" i="65"/>
  <c r="A7" i="61"/>
  <c r="A8" i="62" l="1"/>
  <c r="A9" i="62" s="1"/>
  <c r="A10" i="62" s="1"/>
  <c r="A11" i="62" s="1"/>
  <c r="A12" i="62" s="1"/>
  <c r="A13" i="62" s="1"/>
  <c r="A14" i="62" s="1"/>
  <c r="A15" i="62" s="1"/>
  <c r="A16" i="62" s="1"/>
  <c r="A17" i="62" s="1"/>
  <c r="A18" i="62" s="1"/>
  <c r="A19" i="62" s="1"/>
  <c r="A20" i="62" s="1"/>
  <c r="A21" i="62" s="1"/>
  <c r="A22" i="62" s="1"/>
  <c r="A23" i="62" s="1"/>
  <c r="A24" i="62" s="1"/>
  <c r="A25" i="62" s="1"/>
  <c r="A26" i="62" s="1"/>
  <c r="A27" i="62" s="1"/>
  <c r="A28" i="62" s="1"/>
  <c r="A29" i="62" s="1"/>
  <c r="A30" i="62" s="1"/>
  <c r="A31" i="62" s="1"/>
  <c r="A32" i="62" s="1"/>
  <c r="P33" i="63"/>
  <c r="O33" i="63"/>
  <c r="B23" i="63"/>
  <c r="C23" i="63"/>
  <c r="D23" i="63"/>
  <c r="B24" i="63"/>
  <c r="C24" i="63"/>
  <c r="D24" i="63"/>
  <c r="B25" i="63"/>
  <c r="C25" i="63"/>
  <c r="D25" i="63"/>
  <c r="B26" i="63"/>
  <c r="C26" i="63"/>
  <c r="D26" i="63"/>
  <c r="B27" i="63"/>
  <c r="C27" i="63"/>
  <c r="D27" i="63"/>
  <c r="B28" i="63"/>
  <c r="C28" i="63"/>
  <c r="D28" i="63"/>
  <c r="B29" i="63"/>
  <c r="C29" i="63"/>
  <c r="D29" i="63"/>
  <c r="B30" i="63"/>
  <c r="C30" i="63"/>
  <c r="D30" i="63"/>
  <c r="B31" i="63"/>
  <c r="C31" i="63"/>
  <c r="D31" i="63"/>
  <c r="B32" i="63"/>
  <c r="C32" i="63"/>
  <c r="D32" i="63"/>
  <c r="B13" i="62"/>
  <c r="C13" i="62"/>
  <c r="D13" i="62"/>
  <c r="B14" i="62"/>
  <c r="C14" i="62"/>
  <c r="D14" i="62"/>
  <c r="B15" i="62"/>
  <c r="C15" i="62"/>
  <c r="D15" i="62"/>
  <c r="B16" i="62"/>
  <c r="C16" i="62"/>
  <c r="D16" i="62"/>
  <c r="B17" i="62"/>
  <c r="C17" i="62"/>
  <c r="D17" i="62"/>
  <c r="B18" i="62"/>
  <c r="C18" i="62"/>
  <c r="D18" i="62"/>
  <c r="B19" i="62"/>
  <c r="C19" i="62"/>
  <c r="D19" i="62"/>
  <c r="B20" i="62"/>
  <c r="C20" i="62"/>
  <c r="D20" i="62"/>
  <c r="B21" i="62"/>
  <c r="C21" i="62"/>
  <c r="D21" i="62"/>
  <c r="B22" i="62"/>
  <c r="C22" i="62"/>
  <c r="D22" i="62"/>
  <c r="B23" i="62"/>
  <c r="C23" i="62"/>
  <c r="D23" i="62"/>
  <c r="B24" i="62"/>
  <c r="C24" i="62"/>
  <c r="D24" i="62"/>
  <c r="B25" i="62"/>
  <c r="C25" i="62"/>
  <c r="D25" i="62"/>
  <c r="B26" i="62"/>
  <c r="C26" i="62"/>
  <c r="D26" i="62"/>
  <c r="B27" i="62"/>
  <c r="C27" i="62"/>
  <c r="D27" i="62"/>
  <c r="B28" i="62"/>
  <c r="C28" i="62"/>
  <c r="D28" i="62"/>
  <c r="B29" i="62"/>
  <c r="C29" i="62"/>
  <c r="D29" i="62"/>
  <c r="B30" i="62"/>
  <c r="C30" i="62"/>
  <c r="D30" i="62"/>
  <c r="B31" i="62"/>
  <c r="C31" i="62"/>
  <c r="D31" i="62"/>
  <c r="B32" i="62"/>
  <c r="C32" i="62"/>
  <c r="D32" i="62"/>
  <c r="G58" i="66" l="1"/>
  <c r="G54" i="66"/>
  <c r="G15" i="66"/>
  <c r="G16" i="66"/>
  <c r="G14" i="66"/>
  <c r="G13" i="66"/>
  <c r="G34" i="66"/>
  <c r="A9" i="63" l="1"/>
  <c r="A10" i="63" s="1"/>
  <c r="A11" i="63" s="1"/>
  <c r="A12" i="63" s="1"/>
  <c r="A13" i="63" s="1"/>
  <c r="A14" i="63" s="1"/>
  <c r="A15" i="63" s="1"/>
  <c r="A16" i="63" s="1"/>
  <c r="A17" i="63" s="1"/>
  <c r="A18" i="63" s="1"/>
  <c r="A19" i="63" s="1"/>
  <c r="A20" i="63" s="1"/>
  <c r="A21" i="63" s="1"/>
  <c r="A22" i="63" s="1"/>
  <c r="A23" i="63" s="1"/>
  <c r="A24" i="63" s="1"/>
  <c r="A25" i="63" s="1"/>
  <c r="A26" i="63" s="1"/>
  <c r="A27" i="63" s="1"/>
  <c r="A28" i="63" s="1"/>
  <c r="A29" i="63" s="1"/>
  <c r="A30" i="63" s="1"/>
  <c r="A31" i="63" s="1"/>
  <c r="A32" i="63" s="1"/>
  <c r="A8" i="65"/>
  <c r="A9" i="65" s="1"/>
  <c r="A10" i="65" s="1"/>
  <c r="A11" i="65" s="1"/>
  <c r="A12" i="65" s="1"/>
  <c r="A13" i="65" s="1"/>
  <c r="A14" i="65" s="1"/>
  <c r="A15" i="65" s="1"/>
  <c r="A16" i="65" s="1"/>
  <c r="A17" i="65" s="1"/>
  <c r="A18" i="65" s="1"/>
  <c r="A19" i="65" s="1"/>
  <c r="A20" i="65" s="1"/>
  <c r="A21" i="65" s="1"/>
  <c r="A22" i="65" s="1"/>
  <c r="A23" i="65" s="1"/>
  <c r="A24" i="65" s="1"/>
  <c r="A25" i="65" s="1"/>
  <c r="A26" i="65" s="1"/>
  <c r="A27" i="65" s="1"/>
  <c r="A28" i="65" s="1"/>
  <c r="A29" i="65" s="1"/>
  <c r="A30" i="65" s="1"/>
  <c r="A31" i="65" s="1"/>
  <c r="A8" i="61"/>
  <c r="A9" i="61" s="1"/>
  <c r="A10" i="61" s="1"/>
  <c r="A11" i="61" s="1"/>
  <c r="A12" i="61" s="1"/>
  <c r="A13" i="61" s="1"/>
  <c r="A14" i="61" s="1"/>
  <c r="A15" i="61" s="1"/>
  <c r="A16" i="61" s="1"/>
  <c r="A17" i="61" s="1"/>
  <c r="A18" i="61" s="1"/>
  <c r="A19" i="61" s="1"/>
  <c r="A20" i="61" s="1"/>
  <c r="A21" i="61" s="1"/>
  <c r="A22" i="61" s="1"/>
  <c r="A23" i="61" s="1"/>
  <c r="A24" i="61" s="1"/>
  <c r="A25" i="61" s="1"/>
  <c r="A26" i="61" s="1"/>
  <c r="A27" i="61" s="1"/>
  <c r="A28" i="61" s="1"/>
  <c r="A29" i="61" s="1"/>
  <c r="A30" i="61" s="1"/>
  <c r="A31" i="61" s="1"/>
  <c r="D68" i="66" l="1"/>
  <c r="G68" i="66" s="1"/>
  <c r="D65" i="66"/>
  <c r="G65" i="66" s="1"/>
  <c r="D60" i="66"/>
  <c r="G60" i="66" s="1"/>
  <c r="D50" i="66"/>
  <c r="G50" i="66" s="1"/>
  <c r="D48" i="66"/>
  <c r="D30" i="66"/>
  <c r="G30" i="66" s="1"/>
  <c r="D26" i="66"/>
  <c r="D24" i="66"/>
  <c r="G24" i="66" s="1"/>
  <c r="D21" i="66"/>
  <c r="G21" i="66" s="1"/>
  <c r="D19" i="66"/>
  <c r="G19" i="66" s="1"/>
  <c r="D17" i="66"/>
  <c r="G17" i="66" s="1"/>
  <c r="D7" i="66"/>
  <c r="G7" i="66" s="1"/>
  <c r="D5" i="66"/>
  <c r="G5" i="66" s="1"/>
  <c r="D3" i="66"/>
  <c r="G4" i="66"/>
  <c r="G6" i="66"/>
  <c r="G8" i="66"/>
  <c r="G9" i="66"/>
  <c r="G10" i="66"/>
  <c r="G11" i="66"/>
  <c r="G12" i="66"/>
  <c r="G18" i="66"/>
  <c r="G20" i="66"/>
  <c r="G22" i="66"/>
  <c r="G23" i="66"/>
  <c r="G25" i="66"/>
  <c r="G29" i="66"/>
  <c r="G31" i="66"/>
  <c r="G32" i="66"/>
  <c r="G33" i="66"/>
  <c r="G35" i="66"/>
  <c r="G36" i="66"/>
  <c r="G37" i="66"/>
  <c r="G38" i="66"/>
  <c r="G39" i="66"/>
  <c r="G40" i="66"/>
  <c r="G41" i="66"/>
  <c r="G42" i="66"/>
  <c r="G43" i="66"/>
  <c r="G44" i="66"/>
  <c r="G45" i="66"/>
  <c r="G46" i="66"/>
  <c r="G47" i="66"/>
  <c r="G48" i="66"/>
  <c r="G49" i="66"/>
  <c r="G51" i="66"/>
  <c r="G52" i="66"/>
  <c r="G53" i="66"/>
  <c r="G57" i="66"/>
  <c r="G59" i="66"/>
  <c r="G61" i="66"/>
  <c r="G62" i="66"/>
  <c r="G63" i="66"/>
  <c r="G64" i="66"/>
  <c r="G66" i="66"/>
  <c r="G67" i="66"/>
  <c r="G2" i="66"/>
  <c r="G3" i="66" l="1"/>
  <c r="T28" i="63"/>
  <c r="S26" i="62"/>
  <c r="T24" i="63"/>
  <c r="S16" i="62"/>
  <c r="S24" i="62"/>
  <c r="S18" i="62"/>
  <c r="S22" i="62"/>
  <c r="G26" i="66"/>
  <c r="D28" i="66"/>
  <c r="G28" i="66" s="1"/>
  <c r="D27" i="66"/>
  <c r="G27" i="66" s="1"/>
  <c r="S19" i="62" l="1"/>
  <c r="S31" i="62"/>
  <c r="U31" i="62" s="1"/>
  <c r="S14" i="62"/>
  <c r="U14" i="62" s="1"/>
  <c r="T30" i="63"/>
  <c r="V30" i="63" s="1"/>
  <c r="M30" i="63" s="1"/>
  <c r="T25" i="63"/>
  <c r="S25" i="62"/>
  <c r="U25" i="62" s="1"/>
  <c r="S23" i="62"/>
  <c r="U23" i="62" s="1"/>
  <c r="T32" i="63"/>
  <c r="V32" i="63" s="1"/>
  <c r="M32" i="63" s="1"/>
  <c r="T31" i="63"/>
  <c r="T27" i="63"/>
  <c r="S27" i="62"/>
  <c r="U27" i="62" s="1"/>
  <c r="T23" i="63"/>
  <c r="S28" i="62"/>
  <c r="S20" i="62"/>
  <c r="S29" i="62"/>
  <c r="U29" i="62" s="1"/>
  <c r="S17" i="62"/>
  <c r="U17" i="62" s="1"/>
  <c r="S32" i="62"/>
  <c r="S21" i="62"/>
  <c r="U21" i="62" s="1"/>
  <c r="T29" i="63"/>
  <c r="V29" i="63" s="1"/>
  <c r="M29" i="63" s="1"/>
  <c r="S13" i="62"/>
  <c r="U13" i="62" s="1"/>
  <c r="S15" i="62"/>
  <c r="S30" i="62"/>
  <c r="U30" i="62" s="1"/>
  <c r="T26" i="63"/>
  <c r="V26" i="63" s="1"/>
  <c r="M26" i="63" s="1"/>
  <c r="V24" i="63"/>
  <c r="M24" i="63" s="1"/>
  <c r="U32" i="62"/>
  <c r="U28" i="62"/>
  <c r="V25" i="63"/>
  <c r="M25" i="63" s="1"/>
  <c r="V23" i="63"/>
  <c r="M23" i="63" s="1"/>
  <c r="U24" i="62"/>
  <c r="U26" i="62"/>
  <c r="V31" i="63"/>
  <c r="M31" i="63" s="1"/>
  <c r="V28" i="63"/>
  <c r="M28" i="63" s="1"/>
  <c r="U16" i="62"/>
  <c r="U15" i="62"/>
  <c r="U19" i="62"/>
  <c r="U18" i="62"/>
  <c r="V27" i="63"/>
  <c r="M27" i="63" s="1"/>
  <c r="U20" i="62"/>
  <c r="U22" i="62"/>
  <c r="O3" i="62"/>
  <c r="K22" i="62" l="1"/>
  <c r="I22" i="62"/>
  <c r="N22" i="62"/>
  <c r="O22" i="62" s="1"/>
  <c r="I20" i="62"/>
  <c r="K20" i="62"/>
  <c r="N20" i="62"/>
  <c r="O20" i="62" s="1"/>
  <c r="I16" i="62"/>
  <c r="N16" i="62" s="1"/>
  <c r="O16" i="62" s="1"/>
  <c r="K16" i="62"/>
  <c r="I31" i="63"/>
  <c r="N31" i="63"/>
  <c r="K31" i="63"/>
  <c r="K29" i="62"/>
  <c r="I29" i="62"/>
  <c r="N29" i="62"/>
  <c r="O29" i="62" s="1"/>
  <c r="K32" i="62"/>
  <c r="I32" i="62"/>
  <c r="N32" i="62"/>
  <c r="O32" i="62" s="1"/>
  <c r="I23" i="62"/>
  <c r="K23" i="62"/>
  <c r="N23" i="62"/>
  <c r="O23" i="62" s="1"/>
  <c r="K30" i="62"/>
  <c r="I30" i="62"/>
  <c r="N30" i="62"/>
  <c r="O30" i="62" s="1"/>
  <c r="K18" i="62"/>
  <c r="I18" i="62"/>
  <c r="N18" i="62" s="1"/>
  <c r="O18" i="62" s="1"/>
  <c r="I28" i="63"/>
  <c r="N28" i="63"/>
  <c r="K28" i="63"/>
  <c r="K25" i="62"/>
  <c r="I25" i="62"/>
  <c r="N25" i="62"/>
  <c r="O25" i="62" s="1"/>
  <c r="I26" i="62"/>
  <c r="K26" i="62"/>
  <c r="N26" i="62"/>
  <c r="O26" i="62" s="1"/>
  <c r="K24" i="62"/>
  <c r="I24" i="62"/>
  <c r="N24" i="62"/>
  <c r="O24" i="62" s="1"/>
  <c r="K25" i="63"/>
  <c r="I25" i="63"/>
  <c r="N25" i="63"/>
  <c r="K28" i="62"/>
  <c r="I28" i="62"/>
  <c r="N28" i="62"/>
  <c r="O28" i="62" s="1"/>
  <c r="K24" i="63"/>
  <c r="I24" i="63"/>
  <c r="N24" i="63"/>
  <c r="K32" i="63"/>
  <c r="I32" i="63"/>
  <c r="N32" i="63"/>
  <c r="N26" i="63"/>
  <c r="I26" i="63"/>
  <c r="K26" i="63"/>
  <c r="K29" i="63"/>
  <c r="I29" i="63"/>
  <c r="N29" i="63"/>
  <c r="I30" i="63"/>
  <c r="K30" i="63"/>
  <c r="N30" i="63"/>
  <c r="I27" i="63"/>
  <c r="K27" i="63"/>
  <c r="N27" i="63"/>
  <c r="K19" i="62"/>
  <c r="I19" i="62"/>
  <c r="N19" i="62" s="1"/>
  <c r="O19" i="62" s="1"/>
  <c r="I14" i="62"/>
  <c r="K14" i="62"/>
  <c r="N14" i="62"/>
  <c r="O14" i="62" s="1"/>
  <c r="I17" i="62"/>
  <c r="K17" i="62"/>
  <c r="N17" i="62"/>
  <c r="O17" i="62" s="1"/>
  <c r="K31" i="62"/>
  <c r="I31" i="62"/>
  <c r="N31" i="62"/>
  <c r="O31" i="62" s="1"/>
  <c r="K21" i="62"/>
  <c r="I21" i="62"/>
  <c r="N21" i="62" s="1"/>
  <c r="O21" i="62" s="1"/>
  <c r="K15" i="62"/>
  <c r="I15" i="62"/>
  <c r="N15" i="62"/>
  <c r="O15" i="62" s="1"/>
  <c r="I27" i="62"/>
  <c r="K27" i="62"/>
  <c r="N27" i="62"/>
  <c r="O27" i="62" s="1"/>
  <c r="I23" i="63"/>
  <c r="K23" i="63"/>
  <c r="N23" i="63"/>
  <c r="K13" i="62"/>
  <c r="I13" i="62"/>
  <c r="N13" i="62"/>
  <c r="O13" i="62" s="1"/>
  <c r="D12" i="62"/>
  <c r="C12" i="62"/>
  <c r="S12" i="62" s="1"/>
  <c r="U12" i="62" s="1"/>
  <c r="B12" i="62"/>
  <c r="D11" i="62"/>
  <c r="C11" i="62"/>
  <c r="S11" i="62" s="1"/>
  <c r="U11" i="62" s="1"/>
  <c r="B11" i="62"/>
  <c r="D10" i="62"/>
  <c r="C10" i="62"/>
  <c r="S10" i="62" s="1"/>
  <c r="U10" i="62" s="1"/>
  <c r="B10" i="62"/>
  <c r="D9" i="62"/>
  <c r="C9" i="62"/>
  <c r="S9" i="62" s="1"/>
  <c r="U9" i="62" s="1"/>
  <c r="B9" i="62"/>
  <c r="D8" i="62"/>
  <c r="C8" i="62"/>
  <c r="S8" i="62" s="1"/>
  <c r="U8" i="62" s="1"/>
  <c r="K8" i="62" s="1"/>
  <c r="B8" i="62"/>
  <c r="I10" i="62" l="1"/>
  <c r="K10" i="62"/>
  <c r="I8" i="62"/>
  <c r="K12" i="62"/>
  <c r="I12" i="62"/>
  <c r="K9" i="62"/>
  <c r="I9" i="62"/>
  <c r="K11" i="62"/>
  <c r="I11" i="62"/>
  <c r="N11" i="62" s="1"/>
  <c r="O11" i="62" s="1"/>
  <c r="Q47" i="63"/>
  <c r="Q46" i="63"/>
  <c r="Q45" i="63"/>
  <c r="Q44" i="63"/>
  <c r="Q43" i="63"/>
  <c r="Q42" i="63"/>
  <c r="Q41" i="63"/>
  <c r="P48" i="62"/>
  <c r="P47" i="62"/>
  <c r="P46" i="62"/>
  <c r="P45" i="62"/>
  <c r="P44" i="62"/>
  <c r="P43" i="62"/>
  <c r="P42" i="62"/>
  <c r="P41" i="62"/>
  <c r="N48" i="62"/>
  <c r="N46" i="62"/>
  <c r="N44" i="62"/>
  <c r="N43" i="62"/>
  <c r="D22" i="63"/>
  <c r="C22" i="63"/>
  <c r="T22" i="63" s="1"/>
  <c r="V22" i="63" s="1"/>
  <c r="M22" i="63" s="1"/>
  <c r="B22" i="63"/>
  <c r="D21" i="63"/>
  <c r="C21" i="63"/>
  <c r="T21" i="63" s="1"/>
  <c r="V21" i="63" s="1"/>
  <c r="M21" i="63" s="1"/>
  <c r="B21" i="63"/>
  <c r="D20" i="63"/>
  <c r="C20" i="63"/>
  <c r="T20" i="63" s="1"/>
  <c r="V20" i="63" s="1"/>
  <c r="M20" i="63" s="1"/>
  <c r="B20" i="63"/>
  <c r="D19" i="63"/>
  <c r="C19" i="63"/>
  <c r="T19" i="63" s="1"/>
  <c r="V19" i="63" s="1"/>
  <c r="M19" i="63" s="1"/>
  <c r="B19" i="63"/>
  <c r="D18" i="63"/>
  <c r="C18" i="63"/>
  <c r="T18" i="63" s="1"/>
  <c r="V18" i="63" s="1"/>
  <c r="M18" i="63" s="1"/>
  <c r="B18" i="63"/>
  <c r="D17" i="63"/>
  <c r="C17" i="63"/>
  <c r="T17" i="63" s="1"/>
  <c r="V17" i="63" s="1"/>
  <c r="M17" i="63" s="1"/>
  <c r="B17" i="63"/>
  <c r="D16" i="63"/>
  <c r="C16" i="63"/>
  <c r="T16" i="63" s="1"/>
  <c r="V16" i="63" s="1"/>
  <c r="M16" i="63" s="1"/>
  <c r="B16" i="63"/>
  <c r="D15" i="63"/>
  <c r="C15" i="63"/>
  <c r="T15" i="63" s="1"/>
  <c r="V15" i="63" s="1"/>
  <c r="M15" i="63" s="1"/>
  <c r="B15" i="63"/>
  <c r="D14" i="63"/>
  <c r="C14" i="63"/>
  <c r="T14" i="63" s="1"/>
  <c r="V14" i="63" s="1"/>
  <c r="M14" i="63" s="1"/>
  <c r="B14" i="63"/>
  <c r="D13" i="63"/>
  <c r="C13" i="63"/>
  <c r="T13" i="63" s="1"/>
  <c r="V13" i="63" s="1"/>
  <c r="M13" i="63" s="1"/>
  <c r="B13" i="63"/>
  <c r="D12" i="63"/>
  <c r="C12" i="63"/>
  <c r="T12" i="63" s="1"/>
  <c r="V12" i="63" s="1"/>
  <c r="M12" i="63" s="1"/>
  <c r="B12" i="63"/>
  <c r="D11" i="63"/>
  <c r="C11" i="63"/>
  <c r="T11" i="63" s="1"/>
  <c r="V11" i="63" s="1"/>
  <c r="M11" i="63" s="1"/>
  <c r="B11" i="63"/>
  <c r="D10" i="63"/>
  <c r="C10" i="63"/>
  <c r="T10" i="63" s="1"/>
  <c r="V10" i="63" s="1"/>
  <c r="M10" i="63" s="1"/>
  <c r="B10" i="63"/>
  <c r="D9" i="63"/>
  <c r="C9" i="63"/>
  <c r="T9" i="63" s="1"/>
  <c r="V9" i="63" s="1"/>
  <c r="M9" i="63" s="1"/>
  <c r="B9" i="63"/>
  <c r="D8" i="63"/>
  <c r="T8" i="63"/>
  <c r="V8" i="63" s="1"/>
  <c r="M8" i="63" s="1"/>
  <c r="O3" i="63"/>
  <c r="P33" i="62"/>
  <c r="N10" i="62" l="1"/>
  <c r="O10" i="62" s="1"/>
  <c r="K15" i="63"/>
  <c r="N15" i="63"/>
  <c r="I15" i="63"/>
  <c r="K19" i="63"/>
  <c r="N19" i="63"/>
  <c r="I19" i="63"/>
  <c r="N10" i="63"/>
  <c r="I10" i="63"/>
  <c r="K10" i="63"/>
  <c r="N14" i="63"/>
  <c r="I14" i="63"/>
  <c r="K14" i="63"/>
  <c r="N18" i="63"/>
  <c r="I18" i="63"/>
  <c r="K18" i="63"/>
  <c r="N22" i="63"/>
  <c r="I22" i="63"/>
  <c r="K22" i="63"/>
  <c r="K9" i="63"/>
  <c r="I9" i="63"/>
  <c r="N9" i="63"/>
  <c r="K13" i="63"/>
  <c r="I13" i="63"/>
  <c r="N13" i="63"/>
  <c r="K17" i="63"/>
  <c r="I17" i="63"/>
  <c r="N17" i="63"/>
  <c r="K21" i="63"/>
  <c r="I21" i="63"/>
  <c r="N21" i="63"/>
  <c r="K11" i="63"/>
  <c r="I11" i="63"/>
  <c r="N11" i="63"/>
  <c r="I8" i="63"/>
  <c r="N8" i="63"/>
  <c r="K8" i="63"/>
  <c r="I12" i="63"/>
  <c r="N12" i="63"/>
  <c r="K12" i="63"/>
  <c r="I16" i="63"/>
  <c r="N16" i="63"/>
  <c r="K16" i="63"/>
  <c r="I20" i="63"/>
  <c r="N20" i="63"/>
  <c r="K20" i="63"/>
  <c r="N9" i="62"/>
  <c r="O9" i="62" s="1"/>
  <c r="N8" i="62"/>
  <c r="N47" i="62" s="1"/>
  <c r="N12" i="62"/>
  <c r="N42" i="63"/>
  <c r="P46" i="63"/>
  <c r="P44" i="63"/>
  <c r="P47" i="63"/>
  <c r="N48" i="63"/>
  <c r="N44" i="63"/>
  <c r="P43" i="63"/>
  <c r="P48" i="63"/>
  <c r="N43" i="63"/>
  <c r="P41" i="63"/>
  <c r="P45" i="63"/>
  <c r="Q48" i="63"/>
  <c r="Q49" i="63" s="1"/>
  <c r="N45" i="63"/>
  <c r="N46" i="63"/>
  <c r="N47" i="63"/>
  <c r="P42" i="63"/>
  <c r="P49" i="62"/>
  <c r="O8" i="62" l="1"/>
  <c r="N42" i="62"/>
  <c r="O12" i="62"/>
  <c r="N45" i="62"/>
  <c r="N41" i="63"/>
  <c r="N49" i="63" s="1"/>
  <c r="N33" i="62"/>
  <c r="N41" i="62"/>
  <c r="P49" i="63"/>
  <c r="N49" i="62" l="1"/>
</calcChain>
</file>

<file path=xl/sharedStrings.xml><?xml version="1.0" encoding="utf-8"?>
<sst xmlns="http://schemas.openxmlformats.org/spreadsheetml/2006/main" count="1441" uniqueCount="717">
  <si>
    <t>事業区分</t>
    <rPh sb="0" eb="2">
      <t>ジギョウ</t>
    </rPh>
    <rPh sb="2" eb="3">
      <t>ク</t>
    </rPh>
    <rPh sb="3" eb="4">
      <t>ブン</t>
    </rPh>
    <phoneticPr fontId="5"/>
  </si>
  <si>
    <t>施設の設置主体</t>
    <rPh sb="0" eb="2">
      <t>シセツ</t>
    </rPh>
    <rPh sb="3" eb="5">
      <t>セッチ</t>
    </rPh>
    <rPh sb="5" eb="7">
      <t>シュタイ</t>
    </rPh>
    <phoneticPr fontId="5"/>
  </si>
  <si>
    <t>施設（地区又は市町村）の名称</t>
    <rPh sb="0" eb="1">
      <t>シ</t>
    </rPh>
    <rPh sb="1" eb="2">
      <t>セツ</t>
    </rPh>
    <rPh sb="3" eb="5">
      <t>チク</t>
    </rPh>
    <rPh sb="5" eb="6">
      <t>マタ</t>
    </rPh>
    <rPh sb="7" eb="10">
      <t>シチョウソン</t>
    </rPh>
    <rPh sb="12" eb="13">
      <t>メイ</t>
    </rPh>
    <rPh sb="13" eb="14">
      <t>ショウ</t>
    </rPh>
    <phoneticPr fontId="5"/>
  </si>
  <si>
    <t>事業分類</t>
    <rPh sb="0" eb="2">
      <t>ジギョウ</t>
    </rPh>
    <rPh sb="2" eb="4">
      <t>ブンルイ</t>
    </rPh>
    <phoneticPr fontId="5"/>
  </si>
  <si>
    <t>番　　　　　号</t>
  </si>
  <si>
    <t>年　　月　　日</t>
  </si>
  <si>
    <t>厚生労働大臣　殿</t>
  </si>
  <si>
    <t>（作成要領）</t>
    <rPh sb="1" eb="3">
      <t>サクセイ</t>
    </rPh>
    <rPh sb="3" eb="5">
      <t>ヨウリョウ</t>
    </rPh>
    <phoneticPr fontId="5"/>
  </si>
  <si>
    <t>合　　計</t>
    <rPh sb="0" eb="1">
      <t>ゴウ</t>
    </rPh>
    <rPh sb="3" eb="4">
      <t>ケイ</t>
    </rPh>
    <phoneticPr fontId="5"/>
  </si>
  <si>
    <t>円</t>
    <rPh sb="0" eb="1">
      <t>エン</t>
    </rPh>
    <phoneticPr fontId="5"/>
  </si>
  <si>
    <t>(D)</t>
    <phoneticPr fontId="5"/>
  </si>
  <si>
    <t>(C)</t>
    <phoneticPr fontId="5"/>
  </si>
  <si>
    <t>備　考</t>
    <rPh sb="0" eb="1">
      <t>ソナエ</t>
    </rPh>
    <rPh sb="2" eb="3">
      <t>コウ</t>
    </rPh>
    <phoneticPr fontId="5"/>
  </si>
  <si>
    <t>選定額</t>
    <rPh sb="0" eb="1">
      <t>セン</t>
    </rPh>
    <rPh sb="1" eb="2">
      <t>サダム</t>
    </rPh>
    <rPh sb="2" eb="3">
      <t>ガク</t>
    </rPh>
    <phoneticPr fontId="5"/>
  </si>
  <si>
    <t>交付決定額</t>
    <rPh sb="0" eb="2">
      <t>コウフ</t>
    </rPh>
    <rPh sb="2" eb="4">
      <t>ケッテイ</t>
    </rPh>
    <rPh sb="4" eb="5">
      <t>ガク</t>
    </rPh>
    <phoneticPr fontId="5"/>
  </si>
  <si>
    <t>（別紙１）</t>
    <rPh sb="1" eb="3">
      <t>ベッシ</t>
    </rPh>
    <phoneticPr fontId="5"/>
  </si>
  <si>
    <t>（別紙２）</t>
    <rPh sb="1" eb="3">
      <t>ベッシ</t>
    </rPh>
    <phoneticPr fontId="5"/>
  </si>
  <si>
    <t>外国人看護師候補者就労研修支援事業</t>
  </si>
  <si>
    <t>看護職員就業相談員派遣面接相談事業</t>
  </si>
  <si>
    <t>地域療育支援施設設備整備事業</t>
  </si>
  <si>
    <t>４　添付書類</t>
    <phoneticPr fontId="5"/>
  </si>
  <si>
    <t>１　精　算　額</t>
    <phoneticPr fontId="5"/>
  </si>
  <si>
    <t>３　医療提供体制推進事業費補助金精算額算出内訳</t>
    <phoneticPr fontId="5"/>
  </si>
  <si>
    <t>・総事業費及び寄付金その他収入額を証する資料</t>
    <phoneticPr fontId="5"/>
  </si>
  <si>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</si>
  <si>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</si>
  <si>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</si>
  <si>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</si>
  <si>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</si>
  <si>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</si>
  <si>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</si>
  <si>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</si>
  <si>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5"/>
  </si>
  <si>
    <t>　（目）医療提供体制推進</t>
    <rPh sb="2" eb="3">
      <t>モク</t>
    </rPh>
    <rPh sb="4" eb="6">
      <t>イリョウ</t>
    </rPh>
    <rPh sb="6" eb="8">
      <t>テイキョウ</t>
    </rPh>
    <rPh sb="8" eb="10">
      <t>タイセイ</t>
    </rPh>
    <rPh sb="10" eb="12">
      <t>スイシン</t>
    </rPh>
    <phoneticPr fontId="5"/>
  </si>
  <si>
    <t>（項）医療提供体制基盤整備費</t>
    <rPh sb="1" eb="2">
      <t>コウ</t>
    </rPh>
    <rPh sb="3" eb="5">
      <t>イリョウ</t>
    </rPh>
    <rPh sb="5" eb="7">
      <t>テイキョウ</t>
    </rPh>
    <rPh sb="7" eb="9">
      <t>タイセイ</t>
    </rPh>
    <rPh sb="9" eb="11">
      <t>キバン</t>
    </rPh>
    <rPh sb="11" eb="14">
      <t>セイビヒ</t>
    </rPh>
    <phoneticPr fontId="5"/>
  </si>
  <si>
    <t>相　当　額</t>
    <rPh sb="0" eb="1">
      <t>ソウ</t>
    </rPh>
    <rPh sb="2" eb="3">
      <t>トウ</t>
    </rPh>
    <rPh sb="4" eb="5">
      <t>ガク</t>
    </rPh>
    <phoneticPr fontId="5"/>
  </si>
  <si>
    <t>うち補助金</t>
    <rPh sb="2" eb="5">
      <t>ホジョキン</t>
    </rPh>
    <phoneticPr fontId="5"/>
  </si>
  <si>
    <t>科　目</t>
    <rPh sb="0" eb="1">
      <t>カ</t>
    </rPh>
    <rPh sb="2" eb="3">
      <t>メ</t>
    </rPh>
    <phoneticPr fontId="5"/>
  </si>
  <si>
    <t>収入済額</t>
    <rPh sb="0" eb="2">
      <t>シュウニュウ</t>
    </rPh>
    <rPh sb="2" eb="3">
      <t>ズ</t>
    </rPh>
    <rPh sb="3" eb="4">
      <t>ガク</t>
    </rPh>
    <phoneticPr fontId="5"/>
  </si>
  <si>
    <t>予算現額</t>
    <rPh sb="0" eb="2">
      <t>ヨサン</t>
    </rPh>
    <rPh sb="2" eb="3">
      <t>ウツツ</t>
    </rPh>
    <rPh sb="3" eb="4">
      <t>ガク</t>
    </rPh>
    <phoneticPr fontId="5"/>
  </si>
  <si>
    <t>の　　額</t>
  </si>
  <si>
    <t>翌年度繰越額</t>
    <rPh sb="0" eb="3">
      <t>ヨクネンド</t>
    </rPh>
    <rPh sb="3" eb="4">
      <t>ク</t>
    </rPh>
    <rPh sb="4" eb="5">
      <t>コ</t>
    </rPh>
    <rPh sb="5" eb="6">
      <t>ガク</t>
    </rPh>
    <phoneticPr fontId="5"/>
  </si>
  <si>
    <t>支出済額</t>
    <rPh sb="0" eb="2">
      <t>シシュツ</t>
    </rPh>
    <rPh sb="2" eb="3">
      <t>ズ</t>
    </rPh>
    <phoneticPr fontId="5"/>
  </si>
  <si>
    <t>予算現額</t>
  </si>
  <si>
    <t>交付決定</t>
    <rPh sb="0" eb="2">
      <t>コウフ</t>
    </rPh>
    <rPh sb="2" eb="4">
      <t>ケッテイ</t>
    </rPh>
    <phoneticPr fontId="5"/>
  </si>
  <si>
    <t>地　方　公　共　団　体</t>
    <rPh sb="0" eb="1">
      <t>チ</t>
    </rPh>
    <rPh sb="2" eb="3">
      <t>カタ</t>
    </rPh>
    <rPh sb="4" eb="5">
      <t>コウ</t>
    </rPh>
    <rPh sb="6" eb="7">
      <t>トモ</t>
    </rPh>
    <rPh sb="8" eb="9">
      <t>ダン</t>
    </rPh>
    <rPh sb="10" eb="11">
      <t>カラダ</t>
    </rPh>
    <phoneticPr fontId="5"/>
  </si>
  <si>
    <t>国</t>
    <rPh sb="0" eb="1">
      <t>クニ</t>
    </rPh>
    <phoneticPr fontId="5"/>
  </si>
  <si>
    <t>別紙１</t>
    <rPh sb="0" eb="2">
      <t>ベッシ</t>
    </rPh>
    <phoneticPr fontId="5"/>
  </si>
  <si>
    <t>殿</t>
    <phoneticPr fontId="5"/>
  </si>
  <si>
    <t xml:space="preserve">  </t>
    <phoneticPr fontId="5"/>
  </si>
  <si>
    <t>　</t>
    <phoneticPr fontId="5"/>
  </si>
  <si>
    <t>都道府県知事又は広域連合長</t>
    <rPh sb="6" eb="7">
      <t>マタ</t>
    </rPh>
    <phoneticPr fontId="5"/>
  </si>
  <si>
    <t>別表２の第１欄に定める事業分類</t>
    <phoneticPr fontId="5"/>
  </si>
  <si>
    <t>別表２の第２欄に定める事業区分</t>
    <phoneticPr fontId="5"/>
  </si>
  <si>
    <t>救急医療対策事業</t>
    <phoneticPr fontId="5"/>
  </si>
  <si>
    <t>周産期医療対策事業等</t>
    <phoneticPr fontId="5"/>
  </si>
  <si>
    <t>看護職員確保対策事業</t>
    <phoneticPr fontId="5"/>
  </si>
  <si>
    <t>歯科保健医療対策事業</t>
    <phoneticPr fontId="5"/>
  </si>
  <si>
    <t>院内感染地域支援ネットワーク事業</t>
    <phoneticPr fontId="5"/>
  </si>
  <si>
    <t>地域医療対策事業</t>
    <phoneticPr fontId="5"/>
  </si>
  <si>
    <t>医療提供体制設備整備事業</t>
    <phoneticPr fontId="5"/>
  </si>
  <si>
    <t>別表２の第３欄に定める種目</t>
    <rPh sb="11" eb="13">
      <t>シュモク</t>
    </rPh>
    <phoneticPr fontId="5"/>
  </si>
  <si>
    <t>救命救急センター</t>
    <rPh sb="0" eb="2">
      <t>キュウメイ</t>
    </rPh>
    <rPh sb="2" eb="4">
      <t>キュウキュウ</t>
    </rPh>
    <phoneticPr fontId="5"/>
  </si>
  <si>
    <t>地域救命救急センター</t>
    <rPh sb="0" eb="2">
      <t>チイキ</t>
    </rPh>
    <rPh sb="2" eb="4">
      <t>キュウメイ</t>
    </rPh>
    <rPh sb="4" eb="6">
      <t>キュウキュウ</t>
    </rPh>
    <phoneticPr fontId="5"/>
  </si>
  <si>
    <t>周産期医療協議会等</t>
    <rPh sb="0" eb="3">
      <t>シュウサンキ</t>
    </rPh>
    <rPh sb="3" eb="5">
      <t>イリョウ</t>
    </rPh>
    <rPh sb="5" eb="8">
      <t>キョウギカイ</t>
    </rPh>
    <rPh sb="8" eb="9">
      <t>トウ</t>
    </rPh>
    <phoneticPr fontId="5"/>
  </si>
  <si>
    <t>搬送コーディネーター</t>
    <rPh sb="0" eb="2">
      <t>ハンソウ</t>
    </rPh>
    <phoneticPr fontId="5"/>
  </si>
  <si>
    <t>地域周産期母子医療センター</t>
    <rPh sb="0" eb="2">
      <t>チイキ</t>
    </rPh>
    <rPh sb="2" eb="5">
      <t>シュウサンキ</t>
    </rPh>
    <rPh sb="5" eb="7">
      <t>ボシ</t>
    </rPh>
    <rPh sb="7" eb="9">
      <t>イリョウ</t>
    </rPh>
    <phoneticPr fontId="5"/>
  </si>
  <si>
    <t>麻酔科医配置加算</t>
    <rPh sb="0" eb="3">
      <t>マスイカ</t>
    </rPh>
    <rPh sb="3" eb="4">
      <t>イ</t>
    </rPh>
    <rPh sb="4" eb="6">
      <t>ハイチ</t>
    </rPh>
    <rPh sb="6" eb="8">
      <t>カサン</t>
    </rPh>
    <phoneticPr fontId="5"/>
  </si>
  <si>
    <t>医療機器</t>
    <rPh sb="0" eb="2">
      <t>イリョウ</t>
    </rPh>
    <rPh sb="2" eb="4">
      <t>キキ</t>
    </rPh>
    <phoneticPr fontId="5"/>
  </si>
  <si>
    <t>心電図受信装置</t>
    <rPh sb="0" eb="3">
      <t>シンデンズ</t>
    </rPh>
    <rPh sb="3" eb="5">
      <t>ジュシン</t>
    </rPh>
    <rPh sb="5" eb="7">
      <t>ソウチ</t>
    </rPh>
    <phoneticPr fontId="5"/>
  </si>
  <si>
    <t>ドクターカー</t>
    <phoneticPr fontId="5"/>
  </si>
  <si>
    <t>無線装置</t>
    <rPh sb="0" eb="2">
      <t>ムセン</t>
    </rPh>
    <rPh sb="2" eb="4">
      <t>ソウチ</t>
    </rPh>
    <phoneticPr fontId="5"/>
  </si>
  <si>
    <t>広範囲熱傷用医療機器</t>
    <rPh sb="0" eb="3">
      <t>コウハンイ</t>
    </rPh>
    <rPh sb="3" eb="5">
      <t>ネッショウ</t>
    </rPh>
    <rPh sb="5" eb="6">
      <t>ヨウ</t>
    </rPh>
    <rPh sb="6" eb="8">
      <t>イリョウ</t>
    </rPh>
    <rPh sb="8" eb="10">
      <t>キキ</t>
    </rPh>
    <phoneticPr fontId="5"/>
  </si>
  <si>
    <t>指肢切断用医療機器</t>
    <rPh sb="0" eb="1">
      <t>ユビ</t>
    </rPh>
    <rPh sb="1" eb="2">
      <t>アシ</t>
    </rPh>
    <rPh sb="2" eb="5">
      <t>セツダンヨウ</t>
    </rPh>
    <rPh sb="5" eb="7">
      <t>イリョウ</t>
    </rPh>
    <rPh sb="7" eb="9">
      <t>キキ</t>
    </rPh>
    <phoneticPr fontId="5"/>
  </si>
  <si>
    <t>急性中毒用医療機器</t>
    <rPh sb="0" eb="2">
      <t>キュウセイ</t>
    </rPh>
    <rPh sb="2" eb="4">
      <t>チュウドク</t>
    </rPh>
    <rPh sb="4" eb="5">
      <t>ヨウ</t>
    </rPh>
    <rPh sb="5" eb="7">
      <t>イリョウ</t>
    </rPh>
    <rPh sb="7" eb="9">
      <t>キキ</t>
    </rPh>
    <phoneticPr fontId="5"/>
  </si>
  <si>
    <t>遠隔医療設備</t>
    <rPh sb="0" eb="2">
      <t>エンカク</t>
    </rPh>
    <rPh sb="2" eb="4">
      <t>イリョウ</t>
    </rPh>
    <rPh sb="4" eb="6">
      <t>セツビ</t>
    </rPh>
    <phoneticPr fontId="5"/>
  </si>
  <si>
    <t>共同利用高額医療機器</t>
    <rPh sb="0" eb="2">
      <t>キョウドウ</t>
    </rPh>
    <rPh sb="2" eb="4">
      <t>リヨウ</t>
    </rPh>
    <rPh sb="4" eb="6">
      <t>コウガク</t>
    </rPh>
    <rPh sb="6" eb="8">
      <t>イリョウ</t>
    </rPh>
    <rPh sb="8" eb="10">
      <t>キキ</t>
    </rPh>
    <phoneticPr fontId="5"/>
  </si>
  <si>
    <t>医療機器等</t>
    <rPh sb="0" eb="2">
      <t>イリョウ</t>
    </rPh>
    <rPh sb="2" eb="4">
      <t>キキ</t>
    </rPh>
    <rPh sb="4" eb="5">
      <t>トウ</t>
    </rPh>
    <phoneticPr fontId="5"/>
  </si>
  <si>
    <t>ＮＢＣ災害・テロ対策設備整備事業</t>
  </si>
  <si>
    <t>ＮＢＣ災害・テロ対策設用医療機器等</t>
    <rPh sb="11" eb="12">
      <t>ヨウ</t>
    </rPh>
    <rPh sb="12" eb="14">
      <t>イリョウ</t>
    </rPh>
    <rPh sb="14" eb="16">
      <t>キキ</t>
    </rPh>
    <rPh sb="16" eb="17">
      <t>トウ</t>
    </rPh>
    <phoneticPr fontId="5"/>
  </si>
  <si>
    <t>人工腎臓装置</t>
    <rPh sb="0" eb="2">
      <t>ジンコウ</t>
    </rPh>
    <rPh sb="2" eb="4">
      <t>ジンゾウ</t>
    </rPh>
    <rPh sb="4" eb="6">
      <t>ソウチ</t>
    </rPh>
    <phoneticPr fontId="5"/>
  </si>
  <si>
    <t>初度設備</t>
    <rPh sb="0" eb="2">
      <t>ショド</t>
    </rPh>
    <rPh sb="2" eb="4">
      <t>セツビ</t>
    </rPh>
    <phoneticPr fontId="5"/>
  </si>
  <si>
    <t>検査機器</t>
    <rPh sb="0" eb="2">
      <t>ケンサ</t>
    </rPh>
    <rPh sb="2" eb="4">
      <t>キキ</t>
    </rPh>
    <phoneticPr fontId="5"/>
  </si>
  <si>
    <t>手術台等</t>
    <rPh sb="0" eb="3">
      <t>シュジュツダイ</t>
    </rPh>
    <rPh sb="3" eb="4">
      <t>トウ</t>
    </rPh>
    <phoneticPr fontId="5"/>
  </si>
  <si>
    <t>ワゴン車等</t>
    <rPh sb="3" eb="4">
      <t>シャ</t>
    </rPh>
    <rPh sb="4" eb="5">
      <t>トウ</t>
    </rPh>
    <phoneticPr fontId="5"/>
  </si>
  <si>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</si>
  <si>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</si>
  <si>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</si>
  <si>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</si>
  <si>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</si>
  <si>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</si>
  <si>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</si>
  <si>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</si>
  <si>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</si>
  <si>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</si>
  <si>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</si>
  <si>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</si>
  <si>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</si>
  <si>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</si>
  <si>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5"/>
  </si>
  <si>
    <t>医療機関アクセス支援車整備事業</t>
    <phoneticPr fontId="5"/>
  </si>
  <si>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</si>
  <si>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</si>
  <si>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</si>
  <si>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</si>
  <si>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</si>
  <si>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</si>
  <si>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</si>
  <si>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</si>
  <si>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</si>
  <si>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</si>
  <si>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</si>
  <si>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</si>
  <si>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5"/>
  </si>
  <si>
    <t>日中一時支援事業</t>
    <rPh sb="0" eb="2">
      <t>ニッチュウ</t>
    </rPh>
    <rPh sb="2" eb="4">
      <t>イチジ</t>
    </rPh>
    <rPh sb="4" eb="6">
      <t>シエン</t>
    </rPh>
    <rPh sb="6" eb="8">
      <t>ジギョウ</t>
    </rPh>
    <phoneticPr fontId="5"/>
  </si>
  <si>
    <t>臨床心理技術者配置加算</t>
    <rPh sb="0" eb="2">
      <t>リンショウ</t>
    </rPh>
    <rPh sb="2" eb="4">
      <t>シンリ</t>
    </rPh>
    <rPh sb="4" eb="6">
      <t>ギジュツ</t>
    </rPh>
    <rPh sb="7" eb="9">
      <t>ハイチ</t>
    </rPh>
    <rPh sb="9" eb="11">
      <t>カサン</t>
    </rPh>
    <phoneticPr fontId="5"/>
  </si>
  <si>
    <t>別表2</t>
    <rPh sb="0" eb="2">
      <t>ベッピョウ</t>
    </rPh>
    <phoneticPr fontId="5"/>
  </si>
  <si>
    <t>事業分類（別表２の第１欄）</t>
    <phoneticPr fontId="5"/>
  </si>
  <si>
    <t>事業区分（別表２の第２欄）</t>
    <phoneticPr fontId="5"/>
  </si>
  <si>
    <t>種目（別表２の第３欄）</t>
    <rPh sb="0" eb="2">
      <t>シュモク</t>
    </rPh>
    <phoneticPr fontId="5"/>
  </si>
  <si>
    <t>補助率（別表２の第６欄）</t>
    <rPh sb="0" eb="3">
      <t>ホジョリツ</t>
    </rPh>
    <phoneticPr fontId="5"/>
  </si>
  <si>
    <t>係数ａ（別表３の第３欄）</t>
    <rPh sb="0" eb="2">
      <t>ケイスウ</t>
    </rPh>
    <rPh sb="4" eb="6">
      <t>ベッピョウ</t>
    </rPh>
    <rPh sb="8" eb="9">
      <t>ダイ</t>
    </rPh>
    <rPh sb="10" eb="11">
      <t>ラン</t>
    </rPh>
    <phoneticPr fontId="5"/>
  </si>
  <si>
    <t>係数b（別表３の第４欄）</t>
    <rPh sb="0" eb="2">
      <t>ケイスウ</t>
    </rPh>
    <phoneticPr fontId="5"/>
  </si>
  <si>
    <t>施設（地区又は市町村）の名称</t>
    <rPh sb="0" eb="1">
      <t>シ</t>
    </rPh>
    <rPh sb="1" eb="2">
      <t>セツ</t>
    </rPh>
    <rPh sb="3" eb="5">
      <t>チク</t>
    </rPh>
    <rPh sb="5" eb="6">
      <t>マタ</t>
    </rPh>
    <phoneticPr fontId="5"/>
  </si>
  <si>
    <t>別表2の第3欄に定める種目</t>
    <phoneticPr fontId="5"/>
  </si>
  <si>
    <t>別表2の第4欄に定める基準額　　　</t>
    <phoneticPr fontId="5"/>
  </si>
  <si>
    <t xml:space="preserve">別表2の第5欄に定める対象経費の支出予定額　　 </t>
    <rPh sb="8" eb="9">
      <t>サダ</t>
    </rPh>
    <rPh sb="11" eb="13">
      <t>タイショウ</t>
    </rPh>
    <phoneticPr fontId="5"/>
  </si>
  <si>
    <t>総事業費から寄付金その他収入額を控除した額　</t>
    <rPh sb="6" eb="7">
      <t>ヤドリキ</t>
    </rPh>
    <rPh sb="7" eb="8">
      <t>フ</t>
    </rPh>
    <rPh sb="8" eb="9">
      <t>キン</t>
    </rPh>
    <rPh sb="11" eb="12">
      <t>ホカ</t>
    </rPh>
    <phoneticPr fontId="5"/>
  </si>
  <si>
    <t>交付額</t>
    <phoneticPr fontId="5"/>
  </si>
  <si>
    <t>調整方法
調整係数等</t>
    <phoneticPr fontId="5"/>
  </si>
  <si>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5"/>
  </si>
  <si>
    <t>(F)</t>
    <phoneticPr fontId="5"/>
  </si>
  <si>
    <t>(G)</t>
    <phoneticPr fontId="5"/>
  </si>
  <si>
    <t>(H)</t>
    <phoneticPr fontId="5"/>
  </si>
  <si>
    <t>（I)</t>
    <phoneticPr fontId="5"/>
  </si>
  <si>
    <t>（J)</t>
    <phoneticPr fontId="5"/>
  </si>
  <si>
    <t>（K)</t>
    <phoneticPr fontId="5"/>
  </si>
  <si>
    <t>　　　年　　月　　日第　　　号で交付決定を受けた○○○補助金について、交付決定通知により付された条件に基づき、下記のとおり報告する。</t>
    <phoneticPr fontId="5"/>
  </si>
  <si>
    <t>第３号様式</t>
    <rPh sb="0" eb="1">
      <t>ダイ</t>
    </rPh>
    <rPh sb="2" eb="3">
      <t>ゴウ</t>
    </rPh>
    <rPh sb="3" eb="5">
      <t>ヨウシキ</t>
    </rPh>
    <phoneticPr fontId="5"/>
  </si>
  <si>
    <t>第４号様式</t>
    <phoneticPr fontId="5"/>
  </si>
  <si>
    <t>第５号様式</t>
    <phoneticPr fontId="5"/>
  </si>
  <si>
    <t>第６号様式</t>
    <phoneticPr fontId="5"/>
  </si>
  <si>
    <t>事業計画の概要</t>
    <rPh sb="0" eb="2">
      <t>ジギョウ</t>
    </rPh>
    <rPh sb="2" eb="4">
      <t>ケイカク</t>
    </rPh>
    <rPh sb="5" eb="7">
      <t>ガイヨウ</t>
    </rPh>
    <phoneticPr fontId="5"/>
  </si>
  <si>
    <t>　　　年　　月　　日厚生労働省発医政    第  号をもって交付決定を受けた　　　　年度医療提供体制推進事業費補助金に係る事業実績については、次の関係書類を添えて報告する。</t>
    <phoneticPr fontId="5"/>
  </si>
  <si>
    <t>・別紙２に掲げる対象経費の支出額を証する資料</t>
    <rPh sb="2" eb="4">
      <t>ベッシ</t>
    </rPh>
    <phoneticPr fontId="5"/>
  </si>
  <si>
    <t>別紙２</t>
    <rPh sb="0" eb="2">
      <t>ベッシ</t>
    </rPh>
    <phoneticPr fontId="5"/>
  </si>
  <si>
    <t xml:space="preserve">別表2の第5欄に定める対象経費の実支出額　　 </t>
    <rPh sb="8" eb="9">
      <t>サダ</t>
    </rPh>
    <rPh sb="11" eb="13">
      <t>タイショウ</t>
    </rPh>
    <rPh sb="16" eb="17">
      <t>ジツ</t>
    </rPh>
    <phoneticPr fontId="5"/>
  </si>
  <si>
    <t>　　　年　　月　　日厚生労働省発医政    第  号により交付決定を受けた　　　　年度医療提供体制推進事業費補助金に係る消費税及び地方消費税に係る仕入控除税額については、次のとおり報告する。</t>
    <phoneticPr fontId="5"/>
  </si>
  <si>
    <t>　４　添付書類
　　記載内容を確認するための書類（確定申告書の写し、課税売上割合等が把握
　できる資料、特定収入の割合を確認できる資料）を添付する。</t>
    <phoneticPr fontId="5"/>
  </si>
  <si>
    <t>　２　補助金等に係る予算の執行の適正化に関する法律（昭和３０年法律第１７
　　９号）第１５条の規定による確定額又は事業実績報告による精算額</t>
    <phoneticPr fontId="5"/>
  </si>
  <si>
    <t>　３　消費税及び地方消費税の申告により確定した消費税及び地方消費税に係る
　　仕入控除税額（要補助金返還相当額）</t>
    <phoneticPr fontId="5"/>
  </si>
  <si>
    <t>　３　消費税及び地方消費税の申告により確定した消費税及び地方消費税に係る
　　仕入控除税額（要国庫補助金等返還相当額）</t>
    <phoneticPr fontId="5"/>
  </si>
  <si>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5"/>
  </si>
  <si>
    <t>予 算 科 目</t>
    <rPh sb="0" eb="1">
      <t>ヨ</t>
    </rPh>
    <rPh sb="2" eb="3">
      <t>ザン</t>
    </rPh>
    <rPh sb="4" eb="5">
      <t>カ</t>
    </rPh>
    <rPh sb="6" eb="7">
      <t>メ</t>
    </rPh>
    <phoneticPr fontId="5"/>
  </si>
  <si>
    <t xml:space="preserve">
別表2の第6欄に定める補助率又は別表3の第4欄に定める係数b
</t>
    <rPh sb="9" eb="10">
      <t>サダ</t>
    </rPh>
    <rPh sb="12" eb="15">
      <t>ホジョリツ</t>
    </rPh>
    <rPh sb="15" eb="16">
      <t>マタ</t>
    </rPh>
    <phoneticPr fontId="5"/>
  </si>
  <si>
    <t>都道府県
補助額</t>
    <rPh sb="0" eb="4">
      <t>トドウフケン</t>
    </rPh>
    <phoneticPr fontId="5"/>
  </si>
  <si>
    <t>市町村
補助額</t>
    <rPh sb="0" eb="3">
      <t>シチョウソン</t>
    </rPh>
    <phoneticPr fontId="5"/>
  </si>
  <si>
    <t>別表3の第3欄に定める係数a</t>
    <rPh sb="0" eb="2">
      <t>ベッピョウ</t>
    </rPh>
    <rPh sb="4" eb="5">
      <t>ダイ</t>
    </rPh>
    <phoneticPr fontId="5"/>
  </si>
  <si>
    <t>調整後
交付額</t>
    <phoneticPr fontId="5"/>
  </si>
  <si>
    <t>国庫補助金
受入済額　</t>
    <phoneticPr fontId="5"/>
  </si>
  <si>
    <t>差引過△
不足額</t>
    <phoneticPr fontId="5"/>
  </si>
  <si>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5"/>
  </si>
  <si>
    <t>ヘリコプター等添乗医師等確保事業</t>
  </si>
  <si>
    <t>ヘリコプター等添乗医師等確保事業</t>
    <phoneticPr fontId="5"/>
  </si>
  <si>
    <t>ドクターヘリ導入促進事業</t>
  </si>
  <si>
    <t>ドクターヘリ導入促進事業</t>
    <phoneticPr fontId="5"/>
  </si>
  <si>
    <t>救急・周産期医療情報システム機能強化事業</t>
  </si>
  <si>
    <t>救急・周産期医療情報システム機能強化事業</t>
    <phoneticPr fontId="5"/>
  </si>
  <si>
    <t>救急患者退院コーディネーター事業</t>
  </si>
  <si>
    <t>救急患者退院コーディネーター事業</t>
    <phoneticPr fontId="5"/>
  </si>
  <si>
    <t>総合周産期母子医療センター運営事業</t>
    <rPh sb="0" eb="2">
      <t>ソウゴウ</t>
    </rPh>
    <rPh sb="2" eb="5">
      <t>シュウサンキ</t>
    </rPh>
    <rPh sb="5" eb="7">
      <t>ボシ</t>
    </rPh>
    <rPh sb="7" eb="9">
      <t>イリョウ</t>
    </rPh>
    <rPh sb="13" eb="15">
      <t>ウンエイ</t>
    </rPh>
    <rPh sb="15" eb="17">
      <t>ジギョウ</t>
    </rPh>
    <phoneticPr fontId="5"/>
  </si>
  <si>
    <t>マイクロバス</t>
  </si>
  <si>
    <t>マイクロバス</t>
    <phoneticPr fontId="5"/>
  </si>
  <si>
    <t>アスベスト対策事業</t>
  </si>
  <si>
    <t>アスベスト対策事業</t>
    <rPh sb="5" eb="7">
      <t>タイサク</t>
    </rPh>
    <rPh sb="7" eb="9">
      <t>ジギョウ</t>
    </rPh>
    <phoneticPr fontId="5"/>
  </si>
  <si>
    <t>アスベスト除去等整備促進事業</t>
  </si>
  <si>
    <t>アスベスト除去等整備促進事業</t>
    <phoneticPr fontId="5"/>
  </si>
  <si>
    <t>外国人看護師候補者就労研修支援事業</t>
    <phoneticPr fontId="5"/>
  </si>
  <si>
    <t>看護職員就業相談員派遣面接相談事業</t>
    <phoneticPr fontId="5"/>
  </si>
  <si>
    <t>助産師出向等支援導入事業</t>
    <phoneticPr fontId="5"/>
  </si>
  <si>
    <t>医療連携体制推進事業</t>
    <rPh sb="0" eb="2">
      <t>イリョウ</t>
    </rPh>
    <rPh sb="2" eb="4">
      <t>レンケイ</t>
    </rPh>
    <rPh sb="4" eb="6">
      <t>タイセイ</t>
    </rPh>
    <rPh sb="6" eb="8">
      <t>スイシン</t>
    </rPh>
    <rPh sb="8" eb="10">
      <t>ジギョウ</t>
    </rPh>
    <phoneticPr fontId="5"/>
  </si>
  <si>
    <t>救命救急センター設備整備事業</t>
    <phoneticPr fontId="5"/>
  </si>
  <si>
    <t>医療提供施設等の施設の運営及び設備整備等に関する計画</t>
    <phoneticPr fontId="5"/>
  </si>
  <si>
    <t>救急医療情報センター_広域災害・救急医療情報システム_運営事業</t>
    <phoneticPr fontId="5"/>
  </si>
  <si>
    <t>自動体外式除細動器_ＡＥＤ_の普及啓発事業</t>
    <phoneticPr fontId="5"/>
  </si>
  <si>
    <t>自動体外式除細動器_ＡＥＤ_の普及啓発事業</t>
    <phoneticPr fontId="5"/>
  </si>
  <si>
    <t>救急医療情報センター_広域災害・救急医療情報システム_運営事業</t>
    <phoneticPr fontId="5"/>
  </si>
  <si>
    <t>共同利用施設設備整備事業_公的医療機関等による共同利用施設_</t>
  </si>
  <si>
    <t>共同利用施設設備整備事業_公的医療機関等による共同利用施設_</t>
    <phoneticPr fontId="5"/>
  </si>
  <si>
    <t>共同利用施設設備整備事業_地域医療支援病院の共同利用部門_</t>
  </si>
  <si>
    <t>共同利用施設設備整備事業_地域医療支援病院の共同利用部門_</t>
    <phoneticPr fontId="5"/>
  </si>
  <si>
    <t>共同利用施設設備整備事業_地域医療支援病院の共同利用部門_</t>
    <phoneticPr fontId="5"/>
  </si>
  <si>
    <t>アスベスト対策事業</t>
    <phoneticPr fontId="5"/>
  </si>
  <si>
    <t>定額</t>
    <rPh sb="0" eb="2">
      <t>テイガク</t>
    </rPh>
    <phoneticPr fontId="5"/>
  </si>
  <si>
    <t>（事業者名）</t>
    <rPh sb="1" eb="4">
      <t>ジギョウシャ</t>
    </rPh>
    <rPh sb="4" eb="5">
      <t>メイ</t>
    </rPh>
    <phoneticPr fontId="5"/>
  </si>
  <si>
    <t>（K）－(I)</t>
    <phoneticPr fontId="5"/>
  </si>
  <si>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5"/>
  </si>
  <si>
    <t>（事業者名）</t>
    <rPh sb="1" eb="3">
      <t>ジギョウ</t>
    </rPh>
    <rPh sb="3" eb="4">
      <t>シャ</t>
    </rPh>
    <rPh sb="4" eb="5">
      <t>メイ</t>
    </rPh>
    <phoneticPr fontId="5"/>
  </si>
  <si>
    <t>　年度医療提供体制推進事業費補助金の事業実績報告書</t>
    <rPh sb="24" eb="25">
      <t>ショ</t>
    </rPh>
    <phoneticPr fontId="5"/>
  </si>
  <si>
    <t>２　医療提供施設等の施設の運営及び設備整備に関する実績</t>
    <rPh sb="25" eb="27">
      <t>ジッセキ</t>
    </rPh>
    <phoneticPr fontId="5"/>
  </si>
  <si>
    <t>・契約書の写し、納品書の写し</t>
    <phoneticPr fontId="5"/>
  </si>
  <si>
    <t>厚生労働省所管</t>
    <rPh sb="0" eb="2">
      <t>コウセイ</t>
    </rPh>
    <rPh sb="2" eb="5">
      <t>ロウドウショウ</t>
    </rPh>
    <rPh sb="5" eb="7">
      <t>ショカン</t>
    </rPh>
    <phoneticPr fontId="5"/>
  </si>
  <si>
    <t>　印</t>
    <rPh sb="1" eb="2">
      <t>イン</t>
    </rPh>
    <phoneticPr fontId="5"/>
  </si>
  <si>
    <t>事業者名　　</t>
    <phoneticPr fontId="5"/>
  </si>
  <si>
    <t>間接補助事業者名　　</t>
    <phoneticPr fontId="5"/>
  </si>
  <si>
    <t>院内感染地域支援ネットワーク事業</t>
  </si>
  <si>
    <t>・歳入歳出決算書抄本</t>
    <rPh sb="6" eb="9">
      <t>ケッサンショ</t>
    </rPh>
    <phoneticPr fontId="5"/>
  </si>
  <si>
    <t>歳　　入</t>
    <rPh sb="0" eb="1">
      <t>トシ</t>
    </rPh>
    <rPh sb="3" eb="4">
      <t>イリ</t>
    </rPh>
    <phoneticPr fontId="5"/>
  </si>
  <si>
    <t>歳　　　　出</t>
    <rPh sb="0" eb="1">
      <t>トシ</t>
    </rPh>
    <rPh sb="5" eb="6">
      <t>デ</t>
    </rPh>
    <phoneticPr fontId="5"/>
  </si>
  <si>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</si>
  <si>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</si>
  <si>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</si>
  <si>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</si>
  <si>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</si>
  <si>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</si>
  <si>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</si>
  <si>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</si>
  <si>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</si>
  <si>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</si>
  <si>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</si>
  <si>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</si>
  <si>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</si>
  <si>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</si>
  <si>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</si>
  <si>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</si>
  <si>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</si>
  <si>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</si>
  <si>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</si>
  <si>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</si>
  <si>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</si>
  <si>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</si>
  <si>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</si>
  <si>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</si>
  <si>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</si>
  <si>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</si>
  <si>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</si>
  <si>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</si>
  <si>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</si>
  <si>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</si>
  <si>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</si>
  <si>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</si>
  <si>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</si>
  <si>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</si>
  <si>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</si>
  <si>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</si>
  <si>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</si>
  <si>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</si>
  <si>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</si>
  <si>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</si>
  <si>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</si>
  <si>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</si>
  <si>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</si>
  <si>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</si>
  <si>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</si>
  <si>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</si>
  <si>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</si>
  <si>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</si>
  <si>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</si>
  <si>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</si>
  <si>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</si>
  <si>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</si>
  <si>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</si>
  <si>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</si>
  <si>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</si>
  <si>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</si>
  <si>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</si>
  <si>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</si>
  <si>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</si>
  <si>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</si>
  <si>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</si>
  <si>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</si>
  <si>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</si>
  <si>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</si>
  <si>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</si>
  <si>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</si>
  <si>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</si>
  <si>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</si>
  <si>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</si>
  <si>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</si>
  <si>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</si>
  <si>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</si>
  <si>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</si>
  <si>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</si>
  <si>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</si>
  <si>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</si>
  <si>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</si>
  <si>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</si>
  <si>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</si>
  <si>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</si>
  <si>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</si>
  <si>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</si>
  <si>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</si>
  <si>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</si>
  <si>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</si>
  <si>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</si>
  <si>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</si>
  <si>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</si>
  <si>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</si>
  <si>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</si>
  <si>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</si>
  <si>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</si>
  <si>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</si>
  <si>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</si>
  <si>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</si>
  <si>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</si>
  <si>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</si>
  <si>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</si>
  <si>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</si>
  <si>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</si>
  <si>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</si>
  <si>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</si>
  <si>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</si>
  <si>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</si>
  <si>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</si>
  <si>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</si>
  <si>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</si>
  <si>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</si>
  <si>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</si>
  <si>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</si>
  <si>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</si>
  <si>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</si>
  <si>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</si>
  <si>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</si>
  <si>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</si>
  <si>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</si>
  <si>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</si>
  <si>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</si>
  <si>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</si>
  <si>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</si>
  <si>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</si>
  <si>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</si>
  <si>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</si>
  <si>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</si>
  <si>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</si>
  <si>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</si>
  <si>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</si>
  <si>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</si>
  <si>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</si>
  <si>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</si>
  <si>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</si>
  <si>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</si>
  <si>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</si>
  <si>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</si>
  <si>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</si>
  <si>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</si>
  <si>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</si>
  <si>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</si>
  <si>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</si>
  <si>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</si>
  <si>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</si>
  <si>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</si>
  <si>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</si>
  <si>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</si>
  <si>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</si>
  <si>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</si>
  <si>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</si>
  <si>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</si>
  <si>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</si>
  <si>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</si>
  <si>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</si>
  <si>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</si>
  <si>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</si>
  <si>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</si>
  <si>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</si>
  <si>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</si>
  <si>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</si>
  <si>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</si>
  <si>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</si>
  <si>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</si>
  <si>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</si>
  <si>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5"/>
  </si>
  <si>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</si>
  <si>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</si>
  <si>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</si>
  <si>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</si>
  <si>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</si>
  <si>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</si>
  <si>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</si>
  <si>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</si>
  <si>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</si>
  <si>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</si>
  <si>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</si>
  <si>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</si>
  <si>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</si>
  <si>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</si>
  <si>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</si>
  <si>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</si>
  <si>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</si>
  <si>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</si>
  <si>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</si>
  <si>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</si>
  <si>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</si>
  <si>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</si>
  <si>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</si>
  <si>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</si>
  <si>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</si>
  <si>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</si>
  <si>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</si>
  <si>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</si>
  <si>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</si>
  <si>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</si>
  <si>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</si>
  <si>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</si>
  <si>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</si>
  <si>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</si>
  <si>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</si>
  <si>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</si>
  <si>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</si>
  <si>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</si>
  <si>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5"/>
  </si>
  <si>
    <t>小児初期救急センター運営事業</t>
    <phoneticPr fontId="5"/>
  </si>
  <si>
    <t>共同利用型病院運営事業</t>
    <phoneticPr fontId="5"/>
  </si>
  <si>
    <t>ヘリコプター等添乗医師等確保事業</t>
    <phoneticPr fontId="5"/>
  </si>
  <si>
    <t>救急・周産期医療情報システム機能強化事業</t>
    <phoneticPr fontId="5"/>
  </si>
  <si>
    <t>救命救急センター運営事業</t>
    <phoneticPr fontId="5"/>
  </si>
  <si>
    <t>小児救命救急センター運営事業</t>
    <phoneticPr fontId="5"/>
  </si>
  <si>
    <t>救急患者退院コーディネーター事業</t>
    <phoneticPr fontId="5"/>
  </si>
  <si>
    <t>ドクターヘリ導入促進事業</t>
    <phoneticPr fontId="5"/>
  </si>
  <si>
    <t>救急救命士病院実習受入促進事業</t>
    <phoneticPr fontId="5"/>
  </si>
  <si>
    <t>周産期医療対策事業</t>
    <phoneticPr fontId="5"/>
  </si>
  <si>
    <t>周産期母子医療センター運営事業</t>
    <phoneticPr fontId="5"/>
  </si>
  <si>
    <t>外国人看護師候補者就労研修支援事業</t>
    <phoneticPr fontId="5"/>
  </si>
  <si>
    <t>看護職員就業相談員派遣面接相談事業</t>
    <phoneticPr fontId="5"/>
  </si>
  <si>
    <t>休日夜間急患センター設備整備事業</t>
    <phoneticPr fontId="5"/>
  </si>
  <si>
    <t>医療連携体制推進事業</t>
    <phoneticPr fontId="5"/>
  </si>
  <si>
    <t>歯科医療安全管理体制推進特別事業</t>
    <phoneticPr fontId="5"/>
  </si>
  <si>
    <t>小児救急遠隔医療設備整備事業</t>
    <phoneticPr fontId="5"/>
  </si>
  <si>
    <t>小児医療施設設備整備事業</t>
    <phoneticPr fontId="5"/>
  </si>
  <si>
    <t>周産期医療施設設備整備事業</t>
    <phoneticPr fontId="5"/>
  </si>
  <si>
    <t>基幹災害拠点病院設備整備事業</t>
    <phoneticPr fontId="5"/>
  </si>
  <si>
    <t>地域災害拠点病院設備整備事業</t>
    <phoneticPr fontId="5"/>
  </si>
  <si>
    <t>院内感染対策設備整備事業</t>
    <phoneticPr fontId="5"/>
  </si>
  <si>
    <t>病院群輪番制病院及び共同利用型病院設備整備事業</t>
    <phoneticPr fontId="5"/>
  </si>
  <si>
    <t>小児集中治療室設備整備事業</t>
    <phoneticPr fontId="5"/>
  </si>
  <si>
    <t>小児救急医療拠点病院設備整備事業</t>
    <phoneticPr fontId="5"/>
  </si>
  <si>
    <t>高度救命救急センター設備整備事業</t>
    <phoneticPr fontId="5"/>
  </si>
  <si>
    <t>救命救急センター設備整備事業</t>
    <phoneticPr fontId="5"/>
  </si>
  <si>
    <t>小児初期救急センター設備整備事業</t>
    <phoneticPr fontId="5"/>
  </si>
  <si>
    <t>地域療育支援施設設備整備事業</t>
    <phoneticPr fontId="5"/>
  </si>
  <si>
    <t>医療機関アクセス支援車整備事業</t>
    <phoneticPr fontId="5"/>
  </si>
  <si>
    <t>ＮＢＣ災害・テロ対策設備整備事業</t>
    <phoneticPr fontId="5"/>
  </si>
  <si>
    <t>航空搬送拠点臨時医療施設設備整備事業</t>
    <phoneticPr fontId="5"/>
  </si>
  <si>
    <t>ＨＬＡ検査センター設備整備事業</t>
    <phoneticPr fontId="5"/>
  </si>
  <si>
    <t>人工腎臓装置不足地域設備整備事業</t>
    <phoneticPr fontId="5"/>
  </si>
  <si>
    <t>環境調整室設備整備事業</t>
    <phoneticPr fontId="5"/>
  </si>
  <si>
    <t>内視鏡訓練施設設備整備事業</t>
    <phoneticPr fontId="5"/>
  </si>
  <si>
    <t>アスベスト除去等整備促進事業</t>
    <phoneticPr fontId="5"/>
  </si>
  <si>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</si>
  <si>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</si>
  <si>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</si>
  <si>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</si>
  <si>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</si>
  <si>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</si>
  <si>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</si>
  <si>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5"/>
  </si>
  <si>
    <t>ダミー２（名前の定義用）</t>
    <rPh sb="5" eb="7">
      <t>ナマエ</t>
    </rPh>
    <rPh sb="8" eb="10">
      <t>テイギ</t>
    </rPh>
    <rPh sb="10" eb="11">
      <t>ヨウ</t>
    </rPh>
    <phoneticPr fontId="5"/>
  </si>
  <si>
    <t>ダミー３</t>
    <phoneticPr fontId="5"/>
  </si>
  <si>
    <t>比率規定有</t>
    <rPh sb="0" eb="2">
      <t>ヒリツ</t>
    </rPh>
    <rPh sb="2" eb="4">
      <t>キテイ</t>
    </rPh>
    <rPh sb="4" eb="5">
      <t>アリ</t>
    </rPh>
    <phoneticPr fontId="5"/>
  </si>
  <si>
    <t>＊U～Zは要綱指定様式上に項目なし</t>
    <rPh sb="5" eb="7">
      <t>ヨウコウ</t>
    </rPh>
    <rPh sb="7" eb="9">
      <t>シテイ</t>
    </rPh>
    <rPh sb="9" eb="11">
      <t>ヨウシキ</t>
    </rPh>
    <rPh sb="11" eb="12">
      <t>ジョウ</t>
    </rPh>
    <rPh sb="13" eb="15">
      <t>コウモク</t>
    </rPh>
    <phoneticPr fontId="5"/>
  </si>
  <si>
    <t>G補助額</t>
    <phoneticPr fontId="5"/>
  </si>
  <si>
    <t>C補助額</t>
    <phoneticPr fontId="5"/>
  </si>
  <si>
    <t>計算方法</t>
    <rPh sb="0" eb="2">
      <t>ケイサン</t>
    </rPh>
    <rPh sb="2" eb="4">
      <t>ホウホウ</t>
    </rPh>
    <phoneticPr fontId="5"/>
  </si>
  <si>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5"/>
  </si>
  <si>
    <t>ＮＩＣＵ等長期入院児支援事業</t>
    <phoneticPr fontId="5"/>
  </si>
  <si>
    <t>_２_ウ_ＮＩＣＵ等長期入院児支援事業_ア_地域療育支援施設運営事業_イ_日中一時支援事業</t>
    <phoneticPr fontId="5"/>
  </si>
  <si>
    <t>歯科医療安全管理体制推進特別事業</t>
    <phoneticPr fontId="5"/>
  </si>
  <si>
    <t>_５_院内感染地域支援ネットワ_ク事業</t>
    <phoneticPr fontId="5"/>
  </si>
  <si>
    <t>_</t>
  </si>
  <si>
    <t>_</t>
    <phoneticPr fontId="5"/>
  </si>
  <si>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</si>
  <si>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5"/>
  </si>
  <si>
    <t>歯科医療安全管理体制推進特別事業</t>
    <phoneticPr fontId="5"/>
  </si>
  <si>
    <t>助産師出向等支援導入事業</t>
    <rPh sb="5" eb="6">
      <t>ナド</t>
    </rPh>
    <phoneticPr fontId="5"/>
  </si>
  <si>
    <t>助産師出向等支援導入事業</t>
    <rPh sb="5" eb="6">
      <t>ナド</t>
    </rPh>
    <phoneticPr fontId="5"/>
  </si>
  <si>
    <t>歯科医療安全管理体制推進特別事業</t>
    <phoneticPr fontId="5"/>
  </si>
  <si>
    <t>ＮＩＣＵ等長期入院児支援事業</t>
    <phoneticPr fontId="5"/>
  </si>
  <si>
    <t>母体救命強化加算</t>
    <rPh sb="0" eb="2">
      <t>ボタイ</t>
    </rPh>
    <rPh sb="2" eb="4">
      <t>キュウメイ</t>
    </rPh>
    <rPh sb="4" eb="6">
      <t>キョウカ</t>
    </rPh>
    <rPh sb="6" eb="8">
      <t>カサン</t>
    </rPh>
    <phoneticPr fontId="5"/>
  </si>
  <si>
    <t>システム端末等</t>
  </si>
  <si>
    <t>システム端末等</t>
    <phoneticPr fontId="5"/>
  </si>
  <si>
    <t>災害拠点精神科病院設備等整備事業</t>
    <phoneticPr fontId="5"/>
  </si>
  <si>
    <t>災害拠点精神科病院設備等整備事業</t>
    <phoneticPr fontId="5"/>
  </si>
  <si>
    <t>災害拠点精神科病院設備等整備事業</t>
    <phoneticPr fontId="5"/>
  </si>
  <si>
    <t>_１_イ_共同利用型病院運営事業</t>
    <phoneticPr fontId="5"/>
  </si>
  <si>
    <t>_１_コ_救急・周産期医療情報システム機能強化事業</t>
    <phoneticPr fontId="5"/>
  </si>
  <si>
    <t>_２_ア_周産期医療対策事業</t>
    <phoneticPr fontId="5"/>
  </si>
  <si>
    <t>_３_ウ_助産師出向支援導入事業</t>
    <phoneticPr fontId="5"/>
  </si>
  <si>
    <t>_４_歯科医療安全管理体制推進特別事業</t>
    <phoneticPr fontId="5"/>
  </si>
  <si>
    <t>_７_ア_エ_救命救急センター設備整備事業</t>
    <phoneticPr fontId="5"/>
  </si>
  <si>
    <t>_７_イ_小児救急遠隔医療設備整備事業</t>
    <phoneticPr fontId="5"/>
  </si>
  <si>
    <t>_７_オ_イ_地域災害拠点病院設備整備事業</t>
    <phoneticPr fontId="5"/>
  </si>
  <si>
    <t>_７_ア_ウ_病院群輪番制病院及び共同利用型病院設備整備事業</t>
    <phoneticPr fontId="5"/>
  </si>
  <si>
    <t>_７_ケ_環境調整室設備整備事業</t>
    <phoneticPr fontId="5"/>
  </si>
  <si>
    <t>_１_ア_小児初期救急センター運営事業</t>
    <phoneticPr fontId="5"/>
  </si>
  <si>
    <t>_１_ウ_ヘリコプター等添乗医師等確保事業</t>
    <phoneticPr fontId="5"/>
  </si>
  <si>
    <t>_１_エ_救命救急センター運営事業</t>
    <phoneticPr fontId="5"/>
  </si>
  <si>
    <t>_１_オ_小児救命救急センター運営事業</t>
    <phoneticPr fontId="5"/>
  </si>
  <si>
    <t>_１_サ_救急患者退院コーディネーター事業</t>
    <phoneticPr fontId="5"/>
  </si>
  <si>
    <t>_１_カ_ドクターヘリ導入促進事業</t>
    <phoneticPr fontId="5"/>
  </si>
  <si>
    <t>_１_キ_救急救命士病院実習受入促進事業</t>
    <phoneticPr fontId="5"/>
  </si>
  <si>
    <t>_２_イ_周産期母子医療センター運営事業</t>
    <phoneticPr fontId="5"/>
  </si>
  <si>
    <t>_３_ア_外国人看護師候補者就労研修支援事業</t>
    <phoneticPr fontId="5"/>
  </si>
  <si>
    <t>_３_イ_看護職員就業相談員派遣面接相談事業</t>
    <phoneticPr fontId="5"/>
  </si>
  <si>
    <t>_６_医療連携体制推進事業</t>
    <phoneticPr fontId="5"/>
  </si>
  <si>
    <t>_７_ア_ア_休日夜間急患センター設備整備事業</t>
    <phoneticPr fontId="5"/>
  </si>
  <si>
    <t>_７_ア_イ_小児初期救急センター設備整備事業</t>
    <phoneticPr fontId="5"/>
  </si>
  <si>
    <t>_７_ア_オ_高度救命救急センター設備整備事業</t>
    <phoneticPr fontId="5"/>
  </si>
  <si>
    <t>_７_ア_カ_小児救急医療拠点病院設備整備事業</t>
    <phoneticPr fontId="5"/>
  </si>
  <si>
    <t>_７_ウ_ア_小児医療施設設備整備事業</t>
    <phoneticPr fontId="5"/>
  </si>
  <si>
    <t>_７_ウ_イ_周産期医療施設設備整備事業</t>
    <phoneticPr fontId="5"/>
  </si>
  <si>
    <t>_７_オ_ア_基幹災害拠点病院設備整備事業</t>
    <phoneticPr fontId="5"/>
  </si>
  <si>
    <t>_７_ク_院内感染対策設備整備事業</t>
    <phoneticPr fontId="5"/>
  </si>
  <si>
    <t>_７_ア_キ_小児集中治療室設備整備事業</t>
    <phoneticPr fontId="5"/>
  </si>
  <si>
    <t>_７_ウ_ウ_地域療育支援施設設備整備事業</t>
    <phoneticPr fontId="5"/>
  </si>
  <si>
    <t>_７_サ_医療機関アクセス支援車整備事業</t>
    <phoneticPr fontId="5"/>
  </si>
  <si>
    <t>_７_オ_ウ_ＮＢＣ災害・テロ対策設備整備事業</t>
    <phoneticPr fontId="5"/>
  </si>
  <si>
    <t>_７_オ_エ_航空搬送拠点臨時医療施設設備整備事業</t>
    <phoneticPr fontId="5"/>
  </si>
  <si>
    <t>_７_カ_人工腎臓装置不足地域設備整備事業</t>
    <phoneticPr fontId="5"/>
  </si>
  <si>
    <t>_７_キ_ＨＬＡ検査センター設備整備事業</t>
    <phoneticPr fontId="5"/>
  </si>
  <si>
    <t>_７_コ_内視鏡訓練施設設備整備事業</t>
    <phoneticPr fontId="5"/>
  </si>
  <si>
    <t>_８_アスベスト除去等整備促進事業</t>
    <phoneticPr fontId="5"/>
  </si>
  <si>
    <t>災害拠点精神科病院設備等整備事業</t>
    <phoneticPr fontId="5"/>
  </si>
  <si>
    <t>_７_オ_オ_災害拠点精神科病院設備等整備事業</t>
    <phoneticPr fontId="5"/>
  </si>
  <si>
    <t>_７_オ_オ_災害拠点精神科病院設備等整備事業</t>
    <phoneticPr fontId="5"/>
  </si>
  <si>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5"/>
  </si>
  <si>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</si>
  <si>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</si>
  <si>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</si>
  <si>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</si>
  <si>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</si>
  <si>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</si>
  <si>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</si>
  <si>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</si>
  <si>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</si>
  <si>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</si>
  <si>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</si>
  <si>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</si>
  <si>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</si>
  <si>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</si>
  <si>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</si>
  <si>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</si>
  <si>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</si>
  <si>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</si>
  <si>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</si>
  <si>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</si>
  <si>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</si>
  <si>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</si>
  <si>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</si>
  <si>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</si>
  <si>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</si>
  <si>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</si>
  <si>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</si>
  <si>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</si>
  <si>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</si>
  <si>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</si>
  <si>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</si>
  <si>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</si>
  <si>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</si>
  <si>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</si>
  <si>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</si>
  <si>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</si>
  <si>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</si>
  <si>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</si>
  <si>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</si>
  <si>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</si>
  <si>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</si>
  <si>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</si>
  <si>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</si>
  <si>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</si>
  <si>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</si>
  <si>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</si>
  <si>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</si>
  <si>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</si>
  <si>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5"/>
  </si>
  <si>
    <t>帰国者・接触者相談センター等の設置支援</t>
    <rPh sb="0" eb="3">
      <t>キコクシャ</t>
    </rPh>
    <rPh sb="4" eb="7">
      <t>セッショクシャ</t>
    </rPh>
    <rPh sb="7" eb="9">
      <t>ソウダン</t>
    </rPh>
    <rPh sb="13" eb="14">
      <t>トウ</t>
    </rPh>
    <rPh sb="15" eb="17">
      <t>セッチ</t>
    </rPh>
    <rPh sb="17" eb="19">
      <t>シエン</t>
    </rPh>
    <phoneticPr fontId="4"/>
  </si>
  <si>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4"/>
  </si>
  <si>
    <t>新型コロナウイルス感染症患者の入院医療機関の設備整備支援</t>
    <rPh sb="15" eb="17">
      <t>ニュウイン</t>
    </rPh>
    <rPh sb="17" eb="19">
      <t>イリョウ</t>
    </rPh>
    <rPh sb="19" eb="21">
      <t>キカン</t>
    </rPh>
    <rPh sb="22" eb="24">
      <t>セツビ</t>
    </rPh>
    <rPh sb="24" eb="26">
      <t>セイビ</t>
    </rPh>
    <phoneticPr fontId="4"/>
  </si>
  <si>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4"/>
  </si>
  <si>
    <t>ＰＣＲ検査機器等の設備整備支援</t>
    <rPh sb="7" eb="8">
      <t>トウ</t>
    </rPh>
    <phoneticPr fontId="4"/>
  </si>
  <si>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</si>
  <si>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</si>
  <si>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</si>
  <si>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</si>
  <si>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</si>
  <si>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</si>
  <si>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</si>
  <si>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</si>
  <si>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4"/>
  </si>
  <si>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</si>
  <si>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</si>
  <si>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</si>
  <si>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</si>
  <si>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</si>
  <si>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</si>
  <si>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5"/>
  </si>
  <si>
    <t>別表の第２欄に定める基準額　　　</t>
    <phoneticPr fontId="5"/>
  </si>
  <si>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5"/>
  </si>
  <si>
    <t xml:space="preserve">別表の第２に定める対象経費の支出予定額　　 </t>
    <rPh sb="6" eb="7">
      <t>サダ</t>
    </rPh>
    <rPh sb="9" eb="11">
      <t>タイショウ</t>
    </rPh>
    <phoneticPr fontId="5"/>
  </si>
  <si>
    <t>別表の第２に定める対象経費における寄付金その他収入額</t>
    <rPh sb="0" eb="2">
      <t>ベッピョウ</t>
    </rPh>
    <rPh sb="3" eb="4">
      <t>ダイ</t>
    </rPh>
    <rPh sb="6" eb="7">
      <t>サダ</t>
    </rPh>
    <rPh sb="9" eb="11">
      <t>タイショウ</t>
    </rPh>
    <rPh sb="11" eb="13">
      <t>ケイヒ</t>
    </rPh>
    <phoneticPr fontId="5"/>
  </si>
  <si>
    <t>別表２の第４欄に定める交付率</t>
    <rPh sb="8" eb="9">
      <t>サダ</t>
    </rPh>
    <rPh sb="11" eb="14">
      <t>コウフリツ</t>
    </rPh>
    <phoneticPr fontId="5"/>
  </si>
  <si>
    <t>（A)</t>
    <phoneticPr fontId="5"/>
  </si>
  <si>
    <t>（B)</t>
    <phoneticPr fontId="5"/>
  </si>
  <si>
    <t>（C)</t>
    <phoneticPr fontId="5"/>
  </si>
  <si>
    <t>（D)＝（B)-（C)</t>
    <phoneticPr fontId="5"/>
  </si>
  <si>
    <t>（F）</t>
    <phoneticPr fontId="5"/>
  </si>
  <si>
    <t>（E)-(F)</t>
    <phoneticPr fontId="5"/>
  </si>
  <si>
    <t>（E)=（A)or（D)
※1,000円未満切捨</t>
    <rPh sb="19" eb="20">
      <t>エン</t>
    </rPh>
    <rPh sb="20" eb="22">
      <t>ミマン</t>
    </rPh>
    <rPh sb="22" eb="23">
      <t>キ</t>
    </rPh>
    <rPh sb="23" eb="24">
      <t>ス</t>
    </rPh>
    <phoneticPr fontId="5"/>
  </si>
  <si>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5"/>
  </si>
  <si>
    <t>派遣事業費
（総額）</t>
    <rPh sb="0" eb="2">
      <t>ハケン</t>
    </rPh>
    <rPh sb="2" eb="5">
      <t>ジギョウヒ</t>
    </rPh>
    <rPh sb="7" eb="9">
      <t>ソウガク</t>
    </rPh>
    <phoneticPr fontId="5"/>
  </si>
  <si>
    <t>搬送調整本部経費
（総額）</t>
    <rPh sb="0" eb="2">
      <t>ハンソウ</t>
    </rPh>
    <rPh sb="2" eb="4">
      <t>チョウセイ</t>
    </rPh>
    <rPh sb="4" eb="6">
      <t>ホンブ</t>
    </rPh>
    <rPh sb="6" eb="8">
      <t>ケイヒ</t>
    </rPh>
    <rPh sb="10" eb="12">
      <t>ソウガク</t>
    </rPh>
    <phoneticPr fontId="5"/>
  </si>
  <si>
    <t>調整本部時間数
（時間数）</t>
    <rPh sb="0" eb="2">
      <t>チョウセイ</t>
    </rPh>
    <rPh sb="2" eb="4">
      <t>ホンブ</t>
    </rPh>
    <rPh sb="4" eb="7">
      <t>ジカンスウ</t>
    </rPh>
    <rPh sb="9" eb="12">
      <t>ジカンスウ</t>
    </rPh>
    <phoneticPr fontId="5"/>
  </si>
  <si>
    <t>搬送同乗医師経費
（総額）</t>
    <rPh sb="0" eb="2">
      <t>ハンソウ</t>
    </rPh>
    <rPh sb="2" eb="4">
      <t>ドウジョウ</t>
    </rPh>
    <rPh sb="4" eb="6">
      <t>イシ</t>
    </rPh>
    <rPh sb="6" eb="8">
      <t>ケイヒ</t>
    </rPh>
    <rPh sb="10" eb="12">
      <t>ソウガク</t>
    </rPh>
    <phoneticPr fontId="5"/>
  </si>
  <si>
    <t>搬送同乗時間数
（時間数）</t>
    <rPh sb="0" eb="2">
      <t>ハンソウ</t>
    </rPh>
    <rPh sb="2" eb="4">
      <t>ドウジョウ</t>
    </rPh>
    <rPh sb="4" eb="7">
      <t>ジカンスウ</t>
    </rPh>
    <rPh sb="9" eb="12">
      <t>ジカンスウ</t>
    </rPh>
    <phoneticPr fontId="5"/>
  </si>
  <si>
    <t>医師派遣事業費
（総額）</t>
    <rPh sb="0" eb="2">
      <t>イシ</t>
    </rPh>
    <rPh sb="2" eb="4">
      <t>ハケン</t>
    </rPh>
    <rPh sb="4" eb="7">
      <t>ジギョウヒ</t>
    </rPh>
    <rPh sb="9" eb="11">
      <t>ソウガク</t>
    </rPh>
    <phoneticPr fontId="5"/>
  </si>
  <si>
    <t>医師派遣時間数
（１時間単位）</t>
    <rPh sb="0" eb="2">
      <t>イシ</t>
    </rPh>
    <rPh sb="2" eb="4">
      <t>ハケン</t>
    </rPh>
    <rPh sb="4" eb="7">
      <t>ジカンスウ</t>
    </rPh>
    <rPh sb="10" eb="12">
      <t>ジカン</t>
    </rPh>
    <rPh sb="12" eb="14">
      <t>タンイ</t>
    </rPh>
    <phoneticPr fontId="5"/>
  </si>
  <si>
    <t>看護師派遣事業費
（総額）</t>
    <rPh sb="0" eb="3">
      <t>カンゴシ</t>
    </rPh>
    <rPh sb="3" eb="5">
      <t>ハケン</t>
    </rPh>
    <rPh sb="5" eb="8">
      <t>ジギョウヒ</t>
    </rPh>
    <rPh sb="10" eb="12">
      <t>ソウガク</t>
    </rPh>
    <phoneticPr fontId="5"/>
  </si>
  <si>
    <t>看護師派遣時間数
（１時間単位）</t>
    <rPh sb="0" eb="3">
      <t>カンゴシ</t>
    </rPh>
    <rPh sb="3" eb="5">
      <t>ハケン</t>
    </rPh>
    <rPh sb="5" eb="8">
      <t>ジカンスウ</t>
    </rPh>
    <rPh sb="11" eb="13">
      <t>ジカン</t>
    </rPh>
    <rPh sb="13" eb="15">
      <t>タンイ</t>
    </rPh>
    <phoneticPr fontId="5"/>
  </si>
  <si>
    <t>民間救急所要経費
（総額）</t>
    <rPh sb="0" eb="2">
      <t>ミンカン</t>
    </rPh>
    <rPh sb="2" eb="4">
      <t>キュウキュウ</t>
    </rPh>
    <rPh sb="4" eb="6">
      <t>ショヨウ</t>
    </rPh>
    <rPh sb="6" eb="8">
      <t>ケイヒ</t>
    </rPh>
    <rPh sb="10" eb="12">
      <t>ソウガク</t>
    </rPh>
    <phoneticPr fontId="5"/>
  </si>
  <si>
    <t>搬送用バッグ導入費</t>
    <rPh sb="0" eb="3">
      <t>ハンソウヨウ</t>
    </rPh>
    <rPh sb="6" eb="9">
      <t>ドウニュウヒ</t>
    </rPh>
    <phoneticPr fontId="5"/>
  </si>
  <si>
    <t>搬送用バッグ数</t>
    <rPh sb="0" eb="3">
      <t>ハンソウヨウ</t>
    </rPh>
    <rPh sb="6" eb="7">
      <t>スウ</t>
    </rPh>
    <phoneticPr fontId="5"/>
  </si>
  <si>
    <t>消耗品費</t>
    <rPh sb="0" eb="3">
      <t>ショウモウヒン</t>
    </rPh>
    <rPh sb="3" eb="4">
      <t>ヒ</t>
    </rPh>
    <phoneticPr fontId="5"/>
  </si>
  <si>
    <t>搬送患者数
（総数）</t>
    <rPh sb="0" eb="2">
      <t>ハンソウ</t>
    </rPh>
    <rPh sb="2" eb="5">
      <t>カンジャスウ</t>
    </rPh>
    <rPh sb="7" eb="9">
      <t>ソウスウ</t>
    </rPh>
    <phoneticPr fontId="5"/>
  </si>
  <si>
    <t>調整員派遣事業費
（総額）</t>
    <rPh sb="0" eb="2">
      <t>チョウセイ</t>
    </rPh>
    <rPh sb="2" eb="3">
      <t>イン</t>
    </rPh>
    <rPh sb="3" eb="5">
      <t>ハケン</t>
    </rPh>
    <rPh sb="5" eb="8">
      <t>ジギョウヒ</t>
    </rPh>
    <rPh sb="10" eb="12">
      <t>ソウガク</t>
    </rPh>
    <phoneticPr fontId="5"/>
  </si>
  <si>
    <t>調整員派遣時間数
（１時間単位）</t>
    <rPh sb="0" eb="2">
      <t>チョウセイ</t>
    </rPh>
    <rPh sb="2" eb="3">
      <t>イン</t>
    </rPh>
    <rPh sb="3" eb="5">
      <t>ハケン</t>
    </rPh>
    <rPh sb="5" eb="8">
      <t>ジカンスウ</t>
    </rPh>
    <rPh sb="11" eb="13">
      <t>ジカン</t>
    </rPh>
    <rPh sb="13" eb="15">
      <t>タンイ</t>
    </rPh>
    <phoneticPr fontId="5"/>
  </si>
  <si>
    <t>燃料費他活動に係る経費</t>
    <rPh sb="0" eb="3">
      <t>ネンリョウヒ</t>
    </rPh>
    <rPh sb="3" eb="4">
      <t>ホカ</t>
    </rPh>
    <rPh sb="4" eb="6">
      <t>カツドウ</t>
    </rPh>
    <rPh sb="7" eb="8">
      <t>カカ</t>
    </rPh>
    <rPh sb="9" eb="11">
      <t>ケイヒ</t>
    </rPh>
    <phoneticPr fontId="5"/>
  </si>
  <si>
    <t>都道府県拠点向け補助件数</t>
    <rPh sb="0" eb="4">
      <t>トドウフケン</t>
    </rPh>
    <rPh sb="4" eb="6">
      <t>キョテン</t>
    </rPh>
    <rPh sb="6" eb="7">
      <t>ム</t>
    </rPh>
    <rPh sb="8" eb="10">
      <t>ホジョ</t>
    </rPh>
    <rPh sb="10" eb="12">
      <t>ケンスウ</t>
    </rPh>
    <phoneticPr fontId="5"/>
  </si>
  <si>
    <t>都道府県拠点総事業費</t>
    <rPh sb="0" eb="4">
      <t>トドウフケン</t>
    </rPh>
    <rPh sb="4" eb="6">
      <t>キョテン</t>
    </rPh>
    <rPh sb="6" eb="7">
      <t>ソウ</t>
    </rPh>
    <rPh sb="7" eb="10">
      <t>ジギョウヒ</t>
    </rPh>
    <phoneticPr fontId="5"/>
  </si>
  <si>
    <t>二次医療圏拠点向け補助件数</t>
    <rPh sb="0" eb="2">
      <t>ニジ</t>
    </rPh>
    <rPh sb="2" eb="5">
      <t>イリョウケン</t>
    </rPh>
    <rPh sb="5" eb="7">
      <t>キョテン</t>
    </rPh>
    <rPh sb="7" eb="8">
      <t>ム</t>
    </rPh>
    <rPh sb="9" eb="11">
      <t>ホジョ</t>
    </rPh>
    <rPh sb="11" eb="13">
      <t>ケンスウ</t>
    </rPh>
    <phoneticPr fontId="5"/>
  </si>
  <si>
    <t>二次医療圏拠点総事業費</t>
    <rPh sb="0" eb="2">
      <t>ニジ</t>
    </rPh>
    <rPh sb="2" eb="5">
      <t>イリョウケン</t>
    </rPh>
    <rPh sb="5" eb="7">
      <t>キョテン</t>
    </rPh>
    <rPh sb="7" eb="8">
      <t>ソウ</t>
    </rPh>
    <rPh sb="8" eb="11">
      <t>ジギョウヒ</t>
    </rPh>
    <phoneticPr fontId="5"/>
  </si>
  <si>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5"/>
  </si>
  <si>
    <t>医師派遣日数
（１日単位）</t>
    <rPh sb="0" eb="2">
      <t>イシ</t>
    </rPh>
    <rPh sb="2" eb="4">
      <t>ハケン</t>
    </rPh>
    <rPh sb="4" eb="6">
      <t>ニッスウ</t>
    </rPh>
    <rPh sb="9" eb="10">
      <t>ニチ</t>
    </rPh>
    <rPh sb="10" eb="12">
      <t>タンイ</t>
    </rPh>
    <phoneticPr fontId="5"/>
  </si>
  <si>
    <t>医療従事者派遣日数
（１日単位）</t>
    <rPh sb="0" eb="2">
      <t>イリョウ</t>
    </rPh>
    <rPh sb="2" eb="5">
      <t>ジュウジシャ</t>
    </rPh>
    <rPh sb="5" eb="7">
      <t>ハケン</t>
    </rPh>
    <rPh sb="7" eb="9">
      <t>ニッスウ</t>
    </rPh>
    <rPh sb="12" eb="13">
      <t>ニチ</t>
    </rPh>
    <rPh sb="13" eb="15">
      <t>タンイ</t>
    </rPh>
    <phoneticPr fontId="5"/>
  </si>
  <si>
    <t>総事業費</t>
    <rPh sb="0" eb="1">
      <t>ソウ</t>
    </rPh>
    <rPh sb="1" eb="4">
      <t>ジギョウヒ</t>
    </rPh>
    <phoneticPr fontId="5"/>
  </si>
  <si>
    <t>消毒等に係る経費
（上限額600,000円）</t>
    <rPh sb="0" eb="2">
      <t>ショウドク</t>
    </rPh>
    <rPh sb="2" eb="3">
      <t>トウ</t>
    </rPh>
    <rPh sb="4" eb="5">
      <t>カカ</t>
    </rPh>
    <rPh sb="6" eb="8">
      <t>ケイヒ</t>
    </rPh>
    <rPh sb="10" eb="13">
      <t>ジョウゲンガク</t>
    </rPh>
    <rPh sb="20" eb="21">
      <t>エン</t>
    </rPh>
    <phoneticPr fontId="5"/>
  </si>
  <si>
    <t>HEPAフィルター付空気清浄機購入台数（２台まで）</t>
    <rPh sb="15" eb="17">
      <t>コウニュウ</t>
    </rPh>
    <rPh sb="17" eb="19">
      <t>ダイスウ</t>
    </rPh>
    <rPh sb="18" eb="19">
      <t>スウ</t>
    </rPh>
    <rPh sb="21" eb="22">
      <t>ダイ</t>
    </rPh>
    <phoneticPr fontId="5"/>
  </si>
  <si>
    <t>別紙２に掲げる対象経費の支出予定額を証する資料</t>
    <phoneticPr fontId="5"/>
  </si>
  <si>
    <t>住所</t>
    <rPh sb="0" eb="2">
      <t>ジュウショ</t>
    </rPh>
    <phoneticPr fontId="5"/>
  </si>
  <si>
    <t>《入力用シート》</t>
    <rPh sb="1" eb="3">
      <t>ニュウリョク</t>
    </rPh>
    <rPh sb="3" eb="4">
      <t>ヨウ</t>
    </rPh>
    <phoneticPr fontId="34"/>
  </si>
  <si>
    <t>基本情報</t>
    <rPh sb="0" eb="2">
      <t>キホン</t>
    </rPh>
    <rPh sb="2" eb="4">
      <t>ジョウホウ</t>
    </rPh>
    <phoneticPr fontId="34"/>
  </si>
  <si>
    <t>提出日</t>
    <rPh sb="0" eb="3">
      <t>テイシュツビ</t>
    </rPh>
    <phoneticPr fontId="34"/>
  </si>
  <si>
    <t>令和</t>
    <rPh sb="0" eb="2">
      <t>レイワ</t>
    </rPh>
    <phoneticPr fontId="34"/>
  </si>
  <si>
    <t>年</t>
    <rPh sb="0" eb="1">
      <t>ネン</t>
    </rPh>
    <phoneticPr fontId="34"/>
  </si>
  <si>
    <t>月</t>
    <rPh sb="0" eb="1">
      <t>ガツ</t>
    </rPh>
    <phoneticPr fontId="34"/>
  </si>
  <si>
    <t>日</t>
    <rPh sb="0" eb="1">
      <t>ニチ</t>
    </rPh>
    <phoneticPr fontId="34"/>
  </si>
  <si>
    <t>事業名</t>
    <rPh sb="0" eb="2">
      <t>ジギョウ</t>
    </rPh>
    <rPh sb="2" eb="3">
      <t>メイ</t>
    </rPh>
    <phoneticPr fontId="34"/>
  </si>
  <si>
    <t>事業者名</t>
    <rPh sb="0" eb="3">
      <t>ジギョウシャ</t>
    </rPh>
    <rPh sb="3" eb="4">
      <t>メイ</t>
    </rPh>
    <phoneticPr fontId="34"/>
  </si>
  <si>
    <t>交付決定日</t>
    <rPh sb="0" eb="2">
      <t>コウフ</t>
    </rPh>
    <rPh sb="2" eb="5">
      <t>ケッテイビ</t>
    </rPh>
    <phoneticPr fontId="34"/>
  </si>
  <si>
    <t>交付決定番号</t>
    <rPh sb="0" eb="2">
      <t>コウフ</t>
    </rPh>
    <rPh sb="2" eb="4">
      <t>ケッテイ</t>
    </rPh>
    <rPh sb="4" eb="6">
      <t>バンゴウ</t>
    </rPh>
    <phoneticPr fontId="34"/>
  </si>
  <si>
    <t>第</t>
    <rPh sb="0" eb="1">
      <t>ダイ</t>
    </rPh>
    <phoneticPr fontId="34"/>
  </si>
  <si>
    <t>号</t>
    <rPh sb="0" eb="1">
      <t>ゴウ</t>
    </rPh>
    <phoneticPr fontId="34"/>
  </si>
  <si>
    <t>補助金確定額（精算額）</t>
    <rPh sb="0" eb="3">
      <t>ホジョキン</t>
    </rPh>
    <rPh sb="3" eb="5">
      <t>カクテイ</t>
    </rPh>
    <rPh sb="5" eb="6">
      <t>ガク</t>
    </rPh>
    <rPh sb="7" eb="9">
      <t>セイサン</t>
    </rPh>
    <rPh sb="9" eb="10">
      <t>ガク</t>
    </rPh>
    <phoneticPr fontId="34"/>
  </si>
  <si>
    <t>円</t>
    <rPh sb="0" eb="1">
      <t>エン</t>
    </rPh>
    <phoneticPr fontId="34"/>
  </si>
  <si>
    <t>【仕入控除税額（返還額）がない場合】</t>
    <phoneticPr fontId="34"/>
  </si>
  <si>
    <t>←プルダウン用</t>
    <rPh sb="6" eb="7">
      <t>ヨウ</t>
    </rPh>
    <phoneticPr fontId="34"/>
  </si>
  <si>
    <t>①</t>
    <phoneticPr fontId="34"/>
  </si>
  <si>
    <t>消費税の申告義務がない</t>
    <phoneticPr fontId="34"/>
  </si>
  <si>
    <t>②</t>
    <phoneticPr fontId="34"/>
  </si>
  <si>
    <t>簡易課税方式により申告している</t>
    <phoneticPr fontId="34"/>
  </si>
  <si>
    <t>添付資料</t>
    <rPh sb="0" eb="2">
      <t>テンプ</t>
    </rPh>
    <rPh sb="2" eb="4">
      <t>シリョウ</t>
    </rPh>
    <phoneticPr fontId="34"/>
  </si>
  <si>
    <t>簡易課税方式の確定申告書の写し</t>
    <rPh sb="0" eb="2">
      <t>カンイ</t>
    </rPh>
    <rPh sb="2" eb="4">
      <t>カゼイ</t>
    </rPh>
    <rPh sb="4" eb="6">
      <t>ホウシキ</t>
    </rPh>
    <phoneticPr fontId="34"/>
  </si>
  <si>
    <t>③</t>
    <phoneticPr fontId="34"/>
  </si>
  <si>
    <t>公益法人等であって、特定収入割合が５％を超えている</t>
    <phoneticPr fontId="34"/>
  </si>
  <si>
    <t>（医療法人社団及び医療法人財団を除く）</t>
    <phoneticPr fontId="34"/>
  </si>
  <si>
    <t>特定収入割合</t>
  </si>
  <si>
    <t>％</t>
    <phoneticPr fontId="34"/>
  </si>
  <si>
    <t>特定収入割合の計算表の写し</t>
    <phoneticPr fontId="34"/>
  </si>
  <si>
    <t>④</t>
    <phoneticPr fontId="34"/>
  </si>
  <si>
    <t>補助対象経費にかかる消費税を、個別対応方式において、「非課税売上のみに要するもの」として申告している</t>
    <phoneticPr fontId="34"/>
  </si>
  <si>
    <t>確定申告書の写し</t>
    <phoneticPr fontId="34"/>
  </si>
  <si>
    <t>⑤</t>
    <phoneticPr fontId="34"/>
  </si>
  <si>
    <t>補助対象経費が人件費等の非課税仕入となっている</t>
    <phoneticPr fontId="34"/>
  </si>
  <si>
    <t>【仕入控除税額（返還額）がある場合】</t>
    <phoneticPr fontId="34"/>
  </si>
  <si>
    <t>（課税売上割合）</t>
    <rPh sb="1" eb="3">
      <t>カゼイ</t>
    </rPh>
    <rPh sb="3" eb="5">
      <t>ウリア</t>
    </rPh>
    <rPh sb="5" eb="7">
      <t>ワリアイ</t>
    </rPh>
    <phoneticPr fontId="34"/>
  </si>
  <si>
    <t>課税資産の譲渡等の対価の額</t>
  </si>
  <si>
    <t>････　ａ</t>
    <phoneticPr fontId="34"/>
  </si>
  <si>
    <t>資産の譲渡等の対価の額</t>
  </si>
  <si>
    <t>････　ｂ</t>
    <phoneticPr fontId="34"/>
  </si>
  <si>
    <t>課税売上割合　ａ／ｂ＝</t>
    <rPh sb="0" eb="2">
      <t>カゼイ</t>
    </rPh>
    <rPh sb="2" eb="4">
      <t>ウリア</t>
    </rPh>
    <rPh sb="4" eb="6">
      <t>ワリアイ</t>
    </rPh>
    <phoneticPr fontId="34"/>
  </si>
  <si>
    <t>････　c</t>
    <phoneticPr fontId="34"/>
  </si>
  <si>
    <t>①課税売上割合が９５％以上かつ課税売上高が５億円以下の法人等の場合</t>
    <phoneticPr fontId="34"/>
  </si>
  <si>
    <t>（仕入控除税額（返還額））</t>
    <phoneticPr fontId="34"/>
  </si>
  <si>
    <t>補助金確定額（精算額）×１０／１１０＝</t>
    <phoneticPr fontId="34"/>
  </si>
  <si>
    <t>課税売上割合・控除対象仕入税額等の計算書の写し</t>
    <phoneticPr fontId="34"/>
  </si>
  <si>
    <t>複数選択不可</t>
  </si>
  <si>
    <t>②一括比例配分方式により消費税の申告を行っている場合</t>
    <rPh sb="1" eb="3">
      <t>イッカツ</t>
    </rPh>
    <rPh sb="3" eb="5">
      <t>ヒレイ</t>
    </rPh>
    <rPh sb="5" eb="7">
      <t>ハイブン</t>
    </rPh>
    <rPh sb="7" eb="9">
      <t>ホウシキ</t>
    </rPh>
    <phoneticPr fontId="3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</si>
  <si>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34"/>
  </si>
  <si>
    <t>対象経費の内訳</t>
    <rPh sb="0" eb="2">
      <t>タイショウ</t>
    </rPh>
    <rPh sb="2" eb="4">
      <t>ケイヒ</t>
    </rPh>
    <rPh sb="5" eb="7">
      <t>ウチワケ</t>
    </rPh>
    <phoneticPr fontId="34"/>
  </si>
  <si>
    <t>課税仕入額
（１０％）</t>
    <rPh sb="0" eb="2">
      <t>カゼイ</t>
    </rPh>
    <rPh sb="2" eb="4">
      <t>シイ</t>
    </rPh>
    <rPh sb="4" eb="5">
      <t>ガク</t>
    </rPh>
    <phoneticPr fontId="34"/>
  </si>
  <si>
    <t>課税仕入額
（８％）</t>
    <rPh sb="0" eb="2">
      <t>カゼイ</t>
    </rPh>
    <rPh sb="2" eb="4">
      <t>シイ</t>
    </rPh>
    <rPh sb="4" eb="5">
      <t>ガク</t>
    </rPh>
    <phoneticPr fontId="34"/>
  </si>
  <si>
    <t>非課税・
不課税仕入額</t>
    <rPh sb="0" eb="3">
      <t>ヒカゼイ</t>
    </rPh>
    <rPh sb="5" eb="8">
      <t>フカゼイ</t>
    </rPh>
    <rPh sb="8" eb="10">
      <t>シイ</t>
    </rPh>
    <rPh sb="10" eb="11">
      <t>ガク</t>
    </rPh>
    <phoneticPr fontId="34"/>
  </si>
  <si>
    <t>合　　計</t>
    <rPh sb="0" eb="1">
      <t>ゴウ</t>
    </rPh>
    <rPh sb="3" eb="4">
      <t>ケイ</t>
    </rPh>
    <phoneticPr fontId="34"/>
  </si>
  <si>
    <t>ｄ</t>
    <phoneticPr fontId="34"/>
  </si>
  <si>
    <t>ｅ</t>
    <phoneticPr fontId="34"/>
  </si>
  <si>
    <t>ｆ</t>
    <phoneticPr fontId="34"/>
  </si>
  <si>
    <t>（補助金確定額（精算額）×１０／１１０×ｃ×(ｄ／ｆ))＋</t>
    <phoneticPr fontId="34"/>
  </si>
  <si>
    <t>（補助金確定額（精算額）×　８／１０８×ｃ×(ｅ／ｆ))＝</t>
    <phoneticPr fontId="34"/>
  </si>
  <si>
    <t>③個別対応方式により消費税の申告を行っている場合</t>
    <phoneticPr fontId="34"/>
  </si>
  <si>
    <t>課税仕入額（10％分）</t>
    <rPh sb="0" eb="2">
      <t>カゼイ</t>
    </rPh>
    <rPh sb="2" eb="4">
      <t>シイ</t>
    </rPh>
    <rPh sb="4" eb="5">
      <t>ガク</t>
    </rPh>
    <rPh sb="9" eb="10">
      <t>ブン</t>
    </rPh>
    <phoneticPr fontId="34"/>
  </si>
  <si>
    <t>課税仕入額（8％分）</t>
    <rPh sb="0" eb="2">
      <t>カゼイ</t>
    </rPh>
    <rPh sb="2" eb="4">
      <t>シイ</t>
    </rPh>
    <rPh sb="4" eb="5">
      <t>ガク</t>
    </rPh>
    <rPh sb="8" eb="9">
      <t>ブン</t>
    </rPh>
    <phoneticPr fontId="34"/>
  </si>
  <si>
    <t>課税売上
対 応 分</t>
    <rPh sb="0" eb="2">
      <t>カゼイ</t>
    </rPh>
    <rPh sb="2" eb="4">
      <t>ウリア</t>
    </rPh>
    <rPh sb="5" eb="6">
      <t>タイ</t>
    </rPh>
    <rPh sb="7" eb="8">
      <t>オウ</t>
    </rPh>
    <rPh sb="9" eb="10">
      <t>ブン</t>
    </rPh>
    <phoneticPr fontId="34"/>
  </si>
  <si>
    <t>共通対応分</t>
    <rPh sb="0" eb="1">
      <t>トモ</t>
    </rPh>
    <rPh sb="1" eb="2">
      <t>トオル</t>
    </rPh>
    <rPh sb="2" eb="3">
      <t>タイ</t>
    </rPh>
    <rPh sb="3" eb="4">
      <t>オウ</t>
    </rPh>
    <rPh sb="4" eb="5">
      <t>ブン</t>
    </rPh>
    <phoneticPr fontId="34"/>
  </si>
  <si>
    <t>非課税売上
対　応　分</t>
    <rPh sb="0" eb="1">
      <t>ヒ</t>
    </rPh>
    <rPh sb="1" eb="3">
      <t>カゼイ</t>
    </rPh>
    <rPh sb="3" eb="5">
      <t>ウリア</t>
    </rPh>
    <rPh sb="6" eb="7">
      <t>タイ</t>
    </rPh>
    <rPh sb="8" eb="9">
      <t>オウ</t>
    </rPh>
    <rPh sb="10" eb="11">
      <t>ブン</t>
    </rPh>
    <phoneticPr fontId="34"/>
  </si>
  <si>
    <t>ｇ</t>
    <phoneticPr fontId="34"/>
  </si>
  <si>
    <t>ｈ</t>
    <phoneticPr fontId="34"/>
  </si>
  <si>
    <t>ｉ</t>
    <phoneticPr fontId="34"/>
  </si>
  <si>
    <t>ｊ</t>
    <phoneticPr fontId="34"/>
  </si>
  <si>
    <t>ｋ</t>
    <phoneticPr fontId="34"/>
  </si>
  <si>
    <t>（補助金確定額（精算額）×１０／１１０×(ｇ／ｋ))＋（補助金確定額（精算額）×１０／１１０×ｃ×（ｈ／ｋ））＋</t>
    <rPh sb="28" eb="31">
      <t>ホジョキン</t>
    </rPh>
    <rPh sb="31" eb="34">
      <t>カクテイガク</t>
    </rPh>
    <rPh sb="35" eb="38">
      <t>セイサンガク</t>
    </rPh>
    <phoneticPr fontId="34"/>
  </si>
  <si>
    <t>（補助金確定額（精算額）×　８／１０８×(ｉ／ｋ))＋（補助金確定額（精算額）×　８／１０８×ｃ×（ｊ／ｋ））＝</t>
    <rPh sb="28" eb="31">
      <t>ホジョキン</t>
    </rPh>
    <rPh sb="31" eb="34">
      <t>カクテイガク</t>
    </rPh>
    <rPh sb="35" eb="38">
      <t>セイサンガク</t>
    </rPh>
    <phoneticPr fontId="34"/>
  </si>
  <si>
    <t>香川県知事</t>
    <rPh sb="0" eb="3">
      <t>カガワケン</t>
    </rPh>
    <rPh sb="3" eb="5">
      <t>チジ</t>
    </rPh>
    <phoneticPr fontId="5"/>
  </si>
  <si>
    <t>代表者職氏名</t>
    <rPh sb="0" eb="3">
      <t>ダイヒョウシャ</t>
    </rPh>
    <rPh sb="3" eb="4">
      <t>ショク</t>
    </rPh>
    <rPh sb="4" eb="6">
      <t>シメイ</t>
    </rPh>
    <phoneticPr fontId="5"/>
  </si>
  <si>
    <t>　※自動で計算されますが、確定申告の税額控除の計算で端数処理している場合には、端数処理した金額を直接入力してください</t>
    <rPh sb="2" eb="4">
      <t>ジドウ</t>
    </rPh>
    <rPh sb="5" eb="7">
      <t>ケイサン</t>
    </rPh>
    <rPh sb="13" eb="17">
      <t>カクテイシンコク</t>
    </rPh>
    <rPh sb="18" eb="20">
      <t>ゼイガク</t>
    </rPh>
    <phoneticPr fontId="34"/>
  </si>
  <si>
    <t>　　</t>
    <phoneticPr fontId="34"/>
  </si>
  <si>
    <t>基準期間における課税売上高（税抜）</t>
    <phoneticPr fontId="5"/>
  </si>
  <si>
    <t>　 番　　　</t>
    <phoneticPr fontId="5"/>
  </si>
  <si>
    <t>　 号</t>
    <phoneticPr fontId="5"/>
  </si>
  <si>
    <t>※水色着色セル部分を記載してください（①～③は、該当するものにプルダウンで「○」を選択してください）</t>
    <rPh sb="1" eb="3">
      <t>ミズイロ</t>
    </rPh>
    <rPh sb="3" eb="5">
      <t>チャクショク</t>
    </rPh>
    <rPh sb="7" eb="9">
      <t>ブブン</t>
    </rPh>
    <rPh sb="10" eb="12">
      <t>キサイ</t>
    </rPh>
    <rPh sb="24" eb="26">
      <t>ガイトウ</t>
    </rPh>
    <rPh sb="41" eb="43">
      <t>センタク</t>
    </rPh>
    <phoneticPr fontId="34"/>
  </si>
  <si>
    <t>※①～⑤のうち該当するものをプルダウンで「○」を選択してください（①、③の場合、水色着色部分も記載してください）</t>
    <rPh sb="7" eb="9">
      <t>ガイトウ</t>
    </rPh>
    <rPh sb="24" eb="26">
      <t>センタク</t>
    </rPh>
    <rPh sb="37" eb="39">
      <t>バアイ</t>
    </rPh>
    <rPh sb="40" eb="42">
      <t>ミズイロ</t>
    </rPh>
    <rPh sb="42" eb="44">
      <t>チャクショク</t>
    </rPh>
    <rPh sb="44" eb="46">
      <t>ブブン</t>
    </rPh>
    <rPh sb="47" eb="49">
      <t>キサイ</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</si>
</sst>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quot;金&quot;#,##0&quot;円&quot;_ ;[Red]\-#,##0\ "/>
    <numFmt numFmtId="178" formatCode="#;\-#;&quot;&quot;;@"/>
    <numFmt numFmtId="179" formatCode="#,##0.000_ "/>
    <numFmt numFmtId="180" formatCode="#,##0.0;[Red]\-#,##0.0"/>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2"/>
      <color rgb="FFFF0000"/>
      <name val="ＭＳ 明朝"/>
      <family val="1"/>
      <charset val="128"/>
    </font>
    <font>
      <sz val="11"/>
      <name val="明朝"/>
      <family val="1"/>
      <charset val="128"/>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11"/>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4">
    <xf numFmtId="0" fontId="0" fillId="0" borderId="0"/>
    <xf numFmtId="38" fontId="4" fillId="0" borderId="0" applyFont="0" applyFill="0" applyBorder="0" applyAlignment="0" applyProtection="0"/>
    <xf numFmtId="0" fontId="13" fillId="0" borderId="0"/>
    <xf numFmtId="0" fontId="31" fillId="0" borderId="0"/>
    <xf numFmtId="38" fontId="3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xf numFmtId="0" fontId="32" fillId="0" borderId="0"/>
    <xf numFmtId="38" fontId="32" fillId="0" borderId="0" applyFont="0" applyFill="0" applyBorder="0" applyAlignment="0" applyProtection="0">
      <alignment vertical="center"/>
    </xf>
  </cellStyleXfs>
  <cellXfs count="407">
    <xf numFmtId="0" fontId="0" fillId="0" borderId="0" xfId="0"/>
    <xf numFmtId="0" fontId="6" fillId="0" borderId="0" xfId="0" applyFont="1" applyAlignment="1">
      <alignment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vertical="center"/>
    </xf>
    <xf numFmtId="0" fontId="6" fillId="0" borderId="2" xfId="0" applyFont="1" applyBorder="1" applyAlignment="1">
      <alignment horizontal="right" vertical="center"/>
    </xf>
    <xf numFmtId="0" fontId="6" fillId="0" borderId="4" xfId="0" applyFont="1" applyBorder="1" applyAlignment="1">
      <alignment horizontal="right" vertical="center"/>
    </xf>
    <xf numFmtId="176" fontId="6" fillId="0" borderId="2" xfId="0" applyNumberFormat="1" applyFont="1" applyBorder="1" applyAlignment="1">
      <alignment vertical="center"/>
    </xf>
    <xf numFmtId="176" fontId="6" fillId="0" borderId="4" xfId="0" applyNumberFormat="1" applyFont="1" applyBorder="1" applyAlignment="1">
      <alignment vertical="center"/>
    </xf>
    <xf numFmtId="176" fontId="6" fillId="2" borderId="2" xfId="0" applyNumberFormat="1" applyFont="1" applyFill="1" applyBorder="1" applyAlignment="1">
      <alignment vertical="center"/>
    </xf>
    <xf numFmtId="176" fontId="6" fillId="2" borderId="4" xfId="0" applyNumberFormat="1" applyFont="1" applyFill="1" applyBorder="1" applyAlignment="1">
      <alignment vertical="center"/>
    </xf>
    <xf numFmtId="176" fontId="6" fillId="0" borderId="7" xfId="0" applyNumberFormat="1" applyFont="1" applyBorder="1" applyAlignment="1">
      <alignment vertical="center"/>
    </xf>
    <xf numFmtId="176" fontId="6" fillId="0" borderId="6" xfId="0" applyNumberFormat="1" applyFont="1" applyBorder="1" applyAlignment="1">
      <alignment vertical="center"/>
    </xf>
    <xf numFmtId="0" fontId="7" fillId="0" borderId="0" xfId="0" applyFont="1" applyAlignment="1">
      <alignment vertical="center"/>
    </xf>
    <xf numFmtId="0" fontId="7" fillId="2" borderId="0" xfId="0" applyFont="1" applyFill="1" applyAlignment="1">
      <alignment vertical="center"/>
    </xf>
    <xf numFmtId="0" fontId="7" fillId="2" borderId="0" xfId="0" applyFont="1" applyFill="1" applyAlignment="1">
      <alignment horizontal="right" vertical="center"/>
    </xf>
    <xf numFmtId="0" fontId="7" fillId="0" borderId="0" xfId="0" applyFont="1" applyFill="1" applyAlignment="1">
      <alignment vertical="center"/>
    </xf>
    <xf numFmtId="0" fontId="7" fillId="0" borderId="0" xfId="0" applyFont="1" applyAlignment="1">
      <alignment horizontal="centerContinuous" vertical="center"/>
    </xf>
    <xf numFmtId="0" fontId="8" fillId="0" borderId="0" xfId="0" applyFont="1" applyAlignment="1">
      <alignment vertical="center"/>
    </xf>
    <xf numFmtId="0" fontId="7" fillId="0" borderId="0" xfId="0" applyFont="1" applyAlignment="1">
      <alignment horizontal="left" vertical="center" indent="1"/>
    </xf>
    <xf numFmtId="0" fontId="7" fillId="0" borderId="0" xfId="0" applyFont="1" applyBorder="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10" fillId="0" borderId="1" xfId="0" applyFont="1" applyBorder="1" applyAlignment="1">
      <alignment vertical="center" wrapText="1"/>
    </xf>
    <xf numFmtId="0" fontId="10" fillId="3" borderId="5" xfId="0" applyFont="1" applyFill="1" applyBorder="1" applyAlignment="1">
      <alignment vertical="center" wrapText="1"/>
    </xf>
    <xf numFmtId="0" fontId="10" fillId="4" borderId="5" xfId="0" applyFont="1" applyFill="1" applyBorder="1" applyAlignment="1">
      <alignment vertical="center" wrapText="1"/>
    </xf>
    <xf numFmtId="0" fontId="10" fillId="5" borderId="5" xfId="0" applyFont="1" applyFill="1" applyBorder="1" applyAlignment="1">
      <alignment vertical="center" wrapText="1"/>
    </xf>
    <xf numFmtId="0" fontId="10" fillId="6" borderId="1" xfId="0" applyFont="1" applyFill="1" applyBorder="1" applyAlignment="1">
      <alignment vertical="center" wrapText="1"/>
    </xf>
    <xf numFmtId="0" fontId="10" fillId="7" borderId="1" xfId="0" applyFont="1" applyFill="1" applyBorder="1" applyAlignment="1">
      <alignment vertical="center" wrapText="1"/>
    </xf>
    <xf numFmtId="0" fontId="10" fillId="8" borderId="1" xfId="0" applyFont="1" applyFill="1" applyBorder="1" applyAlignment="1">
      <alignment vertical="center" wrapText="1"/>
    </xf>
    <xf numFmtId="0" fontId="10" fillId="9" borderId="1" xfId="0" applyFont="1" applyFill="1" applyBorder="1" applyAlignment="1">
      <alignment vertical="center" wrapText="1"/>
    </xf>
    <xf numFmtId="0" fontId="10" fillId="0" borderId="8" xfId="0" applyFont="1" applyBorder="1" applyAlignment="1">
      <alignment vertical="center" wrapTex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10" fillId="5" borderId="1" xfId="0" applyFont="1" applyFill="1" applyBorder="1" applyAlignment="1">
      <alignment vertical="center" wrapText="1"/>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0" xfId="0" applyFont="1" applyBorder="1" applyAlignment="1">
      <alignment vertical="center" wrapText="1"/>
    </xf>
    <xf numFmtId="0" fontId="10" fillId="0" borderId="0" xfId="0" applyFont="1" applyFill="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0" xfId="0" applyFont="1" applyAlignment="1">
      <alignment vertical="center"/>
    </xf>
    <xf numFmtId="0" fontId="10" fillId="10" borderId="1" xfId="0" applyFont="1" applyFill="1" applyBorder="1" applyAlignment="1">
      <alignment vertical="center" wrapText="1"/>
    </xf>
    <xf numFmtId="0" fontId="9" fillId="0" borderId="0" xfId="0" applyFont="1" applyAlignment="1">
      <alignment vertical="center"/>
    </xf>
    <xf numFmtId="0" fontId="10" fillId="3" borderId="6" xfId="0" applyFont="1" applyFill="1" applyBorder="1" applyAlignment="1">
      <alignment vertical="center" wrapText="1"/>
    </xf>
    <xf numFmtId="0" fontId="10" fillId="4" borderId="6" xfId="0" applyFont="1" applyFill="1" applyBorder="1" applyAlignment="1">
      <alignment vertical="center" wrapText="1"/>
    </xf>
    <xf numFmtId="0" fontId="10" fillId="4" borderId="4" xfId="0" applyFont="1" applyFill="1" applyBorder="1" applyAlignment="1">
      <alignment vertical="center" wrapText="1"/>
    </xf>
    <xf numFmtId="0" fontId="10" fillId="0" borderId="0" xfId="0" applyFont="1" applyFill="1" applyAlignment="1">
      <alignment vertical="center"/>
    </xf>
    <xf numFmtId="0" fontId="10" fillId="9" borderId="5" xfId="0" applyFont="1" applyFill="1" applyBorder="1" applyAlignment="1">
      <alignment vertical="center" wrapText="1"/>
    </xf>
    <xf numFmtId="0" fontId="10" fillId="9" borderId="6" xfId="0" applyFont="1" applyFill="1" applyBorder="1" applyAlignment="1">
      <alignment vertical="center" wrapText="1"/>
    </xf>
    <xf numFmtId="0" fontId="10" fillId="9" borderId="4" xfId="0" applyFont="1" applyFill="1" applyBorder="1" applyAlignment="1">
      <alignment vertical="center" wrapText="1"/>
    </xf>
    <xf numFmtId="0" fontId="10" fillId="0" borderId="0" xfId="0" applyFont="1" applyBorder="1" applyAlignment="1">
      <alignment vertical="center"/>
    </xf>
    <xf numFmtId="12" fontId="10" fillId="0" borderId="1" xfId="0" applyNumberFormat="1" applyFont="1" applyBorder="1" applyAlignment="1">
      <alignment horizontal="center" vertical="center" wrapText="1"/>
    </xf>
    <xf numFmtId="0" fontId="10" fillId="0" borderId="4" xfId="0" applyFont="1" applyBorder="1" applyAlignment="1">
      <alignment vertical="center" wrapText="1"/>
    </xf>
    <xf numFmtId="0" fontId="10" fillId="0" borderId="1" xfId="0" applyFont="1" applyBorder="1" applyAlignment="1">
      <alignment horizontal="center" vertical="center" wrapText="1"/>
    </xf>
    <xf numFmtId="0" fontId="10" fillId="0" borderId="0" xfId="0" applyFont="1" applyFill="1" applyAlignment="1">
      <alignment vertical="center" wrapText="1"/>
    </xf>
    <xf numFmtId="0" fontId="10" fillId="0" borderId="6" xfId="0" applyFont="1" applyBorder="1" applyAlignment="1">
      <alignment vertical="center" wrapText="1"/>
    </xf>
    <xf numFmtId="0" fontId="10" fillId="10" borderId="5" xfId="0" applyFont="1" applyFill="1" applyBorder="1" applyAlignment="1">
      <alignment vertical="center" wrapText="1"/>
    </xf>
    <xf numFmtId="0" fontId="10" fillId="0" borderId="0" xfId="0" applyFont="1" applyFill="1" applyAlignment="1">
      <alignment horizontal="centerContinuous" vertical="center"/>
    </xf>
    <xf numFmtId="0" fontId="10" fillId="0" borderId="0" xfId="0" applyFont="1" applyFill="1" applyBorder="1" applyAlignment="1">
      <alignment vertical="center"/>
    </xf>
    <xf numFmtId="0" fontId="10" fillId="2" borderId="0" xfId="0" applyFont="1" applyFill="1" applyBorder="1" applyAlignment="1">
      <alignment horizontal="righ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0" xfId="0" applyFont="1" applyFill="1"/>
    <xf numFmtId="0" fontId="10" fillId="2" borderId="1" xfId="0" applyFont="1" applyFill="1" applyBorder="1" applyAlignment="1">
      <alignment vertical="center" wrapText="1" shrinkToFit="1"/>
    </xf>
    <xf numFmtId="0" fontId="10" fillId="2" borderId="1" xfId="0" applyFont="1" applyFill="1" applyBorder="1" applyAlignment="1">
      <alignment vertical="center" wrapText="1"/>
    </xf>
    <xf numFmtId="0" fontId="10" fillId="2" borderId="6" xfId="0" applyFont="1" applyFill="1" applyBorder="1" applyAlignment="1">
      <alignment vertical="center" wrapText="1"/>
    </xf>
    <xf numFmtId="0" fontId="10" fillId="2" borderId="6" xfId="0" applyFont="1" applyFill="1" applyBorder="1" applyAlignment="1">
      <alignment vertical="center" wrapText="1" shrinkToFit="1"/>
    </xf>
    <xf numFmtId="0" fontId="10" fillId="0" borderId="5" xfId="0" applyFont="1" applyFill="1" applyBorder="1" applyAlignment="1">
      <alignment horizontal="center" vertical="center"/>
    </xf>
    <xf numFmtId="0" fontId="10" fillId="0" borderId="5"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right" vertical="center"/>
    </xf>
    <xf numFmtId="0" fontId="10" fillId="0" borderId="5" xfId="0" applyFont="1" applyFill="1" applyBorder="1" applyAlignment="1">
      <alignment vertical="center"/>
    </xf>
    <xf numFmtId="0" fontId="10" fillId="0" borderId="3" xfId="0" applyFont="1" applyFill="1" applyBorder="1" applyAlignment="1">
      <alignment vertical="center"/>
    </xf>
    <xf numFmtId="0" fontId="10" fillId="0" borderId="3" xfId="0" applyFont="1" applyFill="1" applyBorder="1" applyAlignment="1">
      <alignment horizontal="right" vertical="center"/>
    </xf>
    <xf numFmtId="0" fontId="10" fillId="0" borderId="6" xfId="0" applyFont="1" applyFill="1" applyBorder="1" applyAlignment="1">
      <alignment vertical="center" wrapText="1"/>
    </xf>
    <xf numFmtId="0" fontId="10" fillId="0" borderId="7" xfId="0" applyFont="1" applyFill="1" applyBorder="1" applyAlignment="1">
      <alignment vertical="center" wrapText="1"/>
    </xf>
    <xf numFmtId="3" fontId="10" fillId="0" borderId="6" xfId="0" applyNumberFormat="1" applyFont="1" applyFill="1" applyBorder="1" applyAlignment="1">
      <alignment vertical="center"/>
    </xf>
    <xf numFmtId="0" fontId="10" fillId="0" borderId="1" xfId="0" applyFont="1" applyFill="1" applyBorder="1" applyAlignment="1">
      <alignment vertical="center" wrapText="1"/>
    </xf>
    <xf numFmtId="178" fontId="10" fillId="0" borderId="1" xfId="0" applyNumberFormat="1" applyFont="1" applyFill="1" applyBorder="1" applyAlignment="1">
      <alignment vertical="center" wrapText="1"/>
    </xf>
    <xf numFmtId="178" fontId="10" fillId="0" borderId="7" xfId="0" applyNumberFormat="1" applyFont="1" applyFill="1" applyBorder="1" applyAlignment="1">
      <alignment vertical="center" wrapText="1"/>
    </xf>
    <xf numFmtId="178" fontId="10" fillId="0" borderId="14" xfId="0" applyNumberFormat="1" applyFont="1" applyFill="1" applyBorder="1" applyAlignment="1">
      <alignment vertical="center" wrapText="1"/>
    </xf>
    <xf numFmtId="38" fontId="10" fillId="0" borderId="12" xfId="1" applyFont="1" applyFill="1" applyBorder="1" applyAlignment="1">
      <alignment vertical="center"/>
    </xf>
    <xf numFmtId="38" fontId="10" fillId="0" borderId="13" xfId="1" applyFont="1" applyFill="1" applyBorder="1" applyAlignment="1">
      <alignment vertical="center"/>
    </xf>
    <xf numFmtId="38" fontId="10" fillId="0" borderId="1" xfId="1" applyFont="1" applyFill="1" applyBorder="1" applyAlignment="1">
      <alignment vertical="center"/>
    </xf>
    <xf numFmtId="38" fontId="10" fillId="0" borderId="16" xfId="1" applyFont="1" applyFill="1" applyBorder="1" applyAlignment="1">
      <alignment vertical="center"/>
    </xf>
    <xf numFmtId="38" fontId="10" fillId="0" borderId="15" xfId="1" applyFont="1" applyFill="1" applyBorder="1" applyAlignment="1">
      <alignment vertical="center"/>
    </xf>
    <xf numFmtId="38" fontId="10" fillId="0" borderId="14" xfId="1" applyFont="1" applyFill="1" applyBorder="1" applyAlignment="1">
      <alignment vertical="center"/>
    </xf>
    <xf numFmtId="38" fontId="10" fillId="0" borderId="9" xfId="1" applyFont="1" applyFill="1" applyBorder="1" applyAlignment="1">
      <alignment horizontal="center" vertical="center"/>
    </xf>
    <xf numFmtId="38" fontId="10" fillId="0" borderId="7" xfId="1" applyFont="1" applyFill="1" applyBorder="1" applyAlignment="1">
      <alignment vertical="center"/>
    </xf>
    <xf numFmtId="38" fontId="10" fillId="0" borderId="6" xfId="1" applyFont="1" applyFill="1" applyBorder="1" applyAlignment="1">
      <alignment vertical="center"/>
    </xf>
    <xf numFmtId="3" fontId="10" fillId="2" borderId="6" xfId="0" applyNumberFormat="1" applyFont="1" applyFill="1" applyBorder="1" applyAlignment="1">
      <alignment vertical="center" wrapText="1"/>
    </xf>
    <xf numFmtId="3" fontId="10" fillId="0" borderId="6" xfId="0" applyNumberFormat="1" applyFont="1" applyFill="1" applyBorder="1" applyAlignment="1">
      <alignment vertical="center" wrapText="1"/>
    </xf>
    <xf numFmtId="12" fontId="10" fillId="0" borderId="6" xfId="0" quotePrefix="1" applyNumberFormat="1" applyFont="1" applyFill="1" applyBorder="1" applyAlignment="1">
      <alignment horizontal="center" vertical="center" wrapText="1"/>
    </xf>
    <xf numFmtId="3" fontId="10" fillId="2" borderId="7" xfId="0" applyNumberFormat="1" applyFont="1" applyFill="1" applyBorder="1" applyAlignment="1">
      <alignment vertical="center" wrapText="1"/>
    </xf>
    <xf numFmtId="3" fontId="10" fillId="2" borderId="1" xfId="0" applyNumberFormat="1" applyFont="1" applyFill="1" applyBorder="1" applyAlignment="1">
      <alignment vertical="center" wrapText="1"/>
    </xf>
    <xf numFmtId="3" fontId="10" fillId="2" borderId="14" xfId="0" applyNumberFormat="1"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vertical="center"/>
    </xf>
    <xf numFmtId="0" fontId="10" fillId="0" borderId="0" xfId="0" applyFont="1" applyFill="1" applyAlignment="1">
      <alignment wrapText="1"/>
    </xf>
    <xf numFmtId="3" fontId="10" fillId="0" borderId="7" xfId="0" applyNumberFormat="1" applyFont="1" applyFill="1" applyBorder="1" applyAlignment="1">
      <alignment vertical="center"/>
    </xf>
    <xf numFmtId="0" fontId="10" fillId="0" borderId="12" xfId="0" applyFont="1" applyFill="1" applyBorder="1" applyAlignment="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9" xfId="0" applyFont="1" applyFill="1" applyBorder="1" applyAlignment="1">
      <alignment horizontal="center" vertical="center"/>
    </xf>
    <xf numFmtId="179" fontId="10" fillId="0" borderId="7" xfId="0" applyNumberFormat="1" applyFont="1" applyFill="1" applyBorder="1" applyAlignment="1">
      <alignment vertical="center" wrapText="1"/>
    </xf>
    <xf numFmtId="3" fontId="10" fillId="0" borderId="7" xfId="0" applyNumberFormat="1" applyFont="1" applyFill="1" applyBorder="1" applyAlignment="1">
      <alignment vertical="center" wrapText="1"/>
    </xf>
    <xf numFmtId="0" fontId="10" fillId="0" borderId="6" xfId="0" applyFont="1" applyFill="1" applyBorder="1" applyAlignment="1">
      <alignment horizontal="right" vertical="center" wrapText="1"/>
    </xf>
    <xf numFmtId="0" fontId="10" fillId="2" borderId="7" xfId="0" applyFont="1" applyFill="1" applyBorder="1" applyAlignment="1">
      <alignment vertical="center" wrapText="1"/>
    </xf>
    <xf numFmtId="38" fontId="10" fillId="0" borderId="17" xfId="1" applyFont="1" applyFill="1" applyBorder="1" applyAlignment="1">
      <alignment vertical="center"/>
    </xf>
    <xf numFmtId="38" fontId="10" fillId="0" borderId="3" xfId="1" applyFont="1" applyFill="1" applyBorder="1" applyAlignment="1">
      <alignment vertical="center"/>
    </xf>
    <xf numFmtId="38" fontId="10" fillId="0" borderId="5" xfId="1" applyFont="1" applyFill="1" applyBorder="1" applyAlignment="1">
      <alignment vertical="center"/>
    </xf>
    <xf numFmtId="0" fontId="10" fillId="0" borderId="17" xfId="0" applyFont="1" applyFill="1" applyBorder="1" applyAlignment="1">
      <alignment vertical="center"/>
    </xf>
    <xf numFmtId="0" fontId="7" fillId="0" borderId="0" xfId="0" applyFont="1" applyAlignment="1">
      <alignment vertical="center" wrapText="1"/>
    </xf>
    <xf numFmtId="0" fontId="7" fillId="0" borderId="0" xfId="0" applyFont="1" applyAlignment="1">
      <alignment horizontal="center" vertical="center"/>
    </xf>
    <xf numFmtId="0" fontId="7" fillId="0" borderId="0" xfId="0" applyFont="1" applyBorder="1" applyAlignment="1">
      <alignment horizontal="right" vertical="center"/>
    </xf>
    <xf numFmtId="0" fontId="10" fillId="0" borderId="14" xfId="0" applyFont="1" applyFill="1" applyBorder="1" applyAlignment="1">
      <alignment vertical="center" wrapText="1"/>
    </xf>
    <xf numFmtId="3" fontId="10" fillId="0" borderId="9" xfId="0" applyNumberFormat="1" applyFont="1" applyFill="1" applyBorder="1" applyAlignment="1">
      <alignment vertical="center" wrapText="1"/>
    </xf>
    <xf numFmtId="0" fontId="10" fillId="0" borderId="6" xfId="0" applyFont="1" applyFill="1" applyBorder="1" applyAlignment="1">
      <alignment vertical="center"/>
    </xf>
    <xf numFmtId="3" fontId="10" fillId="0" borderId="9" xfId="0" applyNumberFormat="1" applyFont="1" applyFill="1" applyBorder="1" applyAlignment="1">
      <alignment vertical="center"/>
    </xf>
    <xf numFmtId="0" fontId="7" fillId="0" borderId="0" xfId="0" applyFont="1" applyAlignment="1">
      <alignment horizontal="right" vertical="center"/>
    </xf>
    <xf numFmtId="178" fontId="10" fillId="0" borderId="6" xfId="0" applyNumberFormat="1" applyFont="1" applyFill="1" applyBorder="1" applyAlignment="1">
      <alignment vertical="center" wrapText="1"/>
    </xf>
    <xf numFmtId="177" fontId="7" fillId="0" borderId="0" xfId="0" applyNumberFormat="1" applyFont="1" applyFill="1" applyBorder="1" applyAlignment="1">
      <alignment horizontal="left" vertical="center"/>
    </xf>
    <xf numFmtId="0" fontId="6"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3" fillId="0" borderId="21" xfId="0" applyFont="1" applyBorder="1" applyAlignment="1">
      <alignment horizontal="center" vertical="center" wrapText="1"/>
    </xf>
    <xf numFmtId="0" fontId="15" fillId="0" borderId="0" xfId="2" applyFont="1"/>
    <xf numFmtId="0" fontId="16" fillId="0" borderId="0" xfId="2" applyFont="1"/>
    <xf numFmtId="0" fontId="13" fillId="0" borderId="0" xfId="2" applyFont="1" applyAlignment="1"/>
    <xf numFmtId="0" fontId="16" fillId="0" borderId="0" xfId="2" applyFont="1" applyAlignment="1">
      <alignment vertical="center"/>
    </xf>
    <xf numFmtId="0" fontId="16" fillId="15" borderId="18" xfId="2" applyFont="1" applyFill="1" applyBorder="1" applyAlignment="1">
      <alignment horizontal="center" vertical="center"/>
    </xf>
    <xf numFmtId="0" fontId="20" fillId="0" borderId="0" xfId="2" applyFont="1"/>
    <xf numFmtId="0" fontId="13" fillId="0" borderId="0" xfId="2" applyFont="1"/>
    <xf numFmtId="20" fontId="13" fillId="0" borderId="0" xfId="2" applyNumberFormat="1" applyFont="1"/>
    <xf numFmtId="0" fontId="21"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3" fillId="0" borderId="18" xfId="0" applyFont="1" applyBorder="1" applyAlignment="1">
      <alignment horizontal="center" vertical="center" wrapText="1"/>
    </xf>
    <xf numFmtId="0" fontId="23" fillId="0" borderId="22" xfId="0" applyFont="1" applyBorder="1" applyAlignment="1">
      <alignment horizontal="left" vertical="center" wrapText="1"/>
    </xf>
    <xf numFmtId="0" fontId="23" fillId="0" borderId="25" xfId="0" applyFont="1" applyBorder="1" applyAlignment="1">
      <alignment horizontal="left" vertical="center" wrapText="1"/>
    </xf>
    <xf numFmtId="0" fontId="23" fillId="0" borderId="24" xfId="0" applyFont="1" applyBorder="1" applyAlignment="1">
      <alignment horizontal="left" vertical="center" wrapText="1"/>
    </xf>
    <xf numFmtId="0" fontId="23" fillId="0" borderId="18" xfId="0" applyFont="1" applyBorder="1" applyAlignment="1">
      <alignment horizontal="left" vertical="center" wrapText="1"/>
    </xf>
    <xf numFmtId="0" fontId="23" fillId="0" borderId="0" xfId="0" applyFont="1"/>
    <xf numFmtId="0" fontId="22" fillId="0" borderId="1" xfId="0" applyFont="1" applyFill="1" applyBorder="1" applyAlignment="1">
      <alignment vertical="center" wrapText="1"/>
    </xf>
    <xf numFmtId="0" fontId="24" fillId="0" borderId="0" xfId="0" applyFont="1" applyBorder="1" applyAlignment="1">
      <alignment horizontal="center" vertical="center" wrapText="1"/>
    </xf>
    <xf numFmtId="0" fontId="23" fillId="0" borderId="35" xfId="0" applyFont="1" applyBorder="1" applyAlignment="1">
      <alignment vertical="center" wrapText="1"/>
    </xf>
    <xf numFmtId="0" fontId="10" fillId="0" borderId="1" xfId="0" applyFont="1" applyFill="1" applyBorder="1" applyAlignment="1">
      <alignment vertical="center"/>
    </xf>
    <xf numFmtId="0" fontId="22"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0" fillId="0" borderId="0" xfId="0" applyAlignment="1">
      <alignment vertical="center"/>
    </xf>
    <xf numFmtId="0" fontId="15" fillId="0" borderId="0" xfId="0" applyFont="1"/>
    <xf numFmtId="0" fontId="16" fillId="0" borderId="0" xfId="0" applyFont="1"/>
    <xf numFmtId="0" fontId="16" fillId="11" borderId="18" xfId="2" applyFont="1" applyFill="1" applyBorder="1" applyAlignment="1">
      <alignment horizontal="center" vertical="center"/>
    </xf>
    <xf numFmtId="0" fontId="16" fillId="12" borderId="18" xfId="2" applyFont="1" applyFill="1" applyBorder="1" applyAlignment="1">
      <alignment horizontal="center" vertical="center"/>
    </xf>
    <xf numFmtId="0" fontId="16" fillId="13" borderId="18" xfId="2" applyFont="1" applyFill="1" applyBorder="1" applyAlignment="1">
      <alignment horizontal="center" vertical="center"/>
    </xf>
    <xf numFmtId="0" fontId="16" fillId="0" borderId="0" xfId="2" applyFont="1" applyAlignment="1">
      <alignment horizontal="center" vertical="center"/>
    </xf>
    <xf numFmtId="0" fontId="16" fillId="0" borderId="18" xfId="2" applyFont="1" applyFill="1" applyBorder="1" applyAlignment="1">
      <alignment horizontal="center" vertical="center"/>
    </xf>
    <xf numFmtId="0" fontId="16" fillId="0" borderId="22" xfId="2" applyFont="1" applyFill="1" applyBorder="1" applyAlignment="1">
      <alignment horizontal="center" vertical="center"/>
    </xf>
    <xf numFmtId="0" fontId="16" fillId="0" borderId="1" xfId="2" applyFont="1" applyFill="1" applyBorder="1" applyAlignment="1">
      <alignment horizontal="center" vertical="center"/>
    </xf>
    <xf numFmtId="0" fontId="16" fillId="11" borderId="19" xfId="2" applyFont="1" applyFill="1" applyBorder="1" applyAlignment="1">
      <alignment horizontal="center" vertical="center"/>
    </xf>
    <xf numFmtId="0" fontId="16" fillId="0" borderId="19" xfId="2" applyFont="1" applyFill="1" applyBorder="1" applyAlignment="1">
      <alignment horizontal="center" vertical="center"/>
    </xf>
    <xf numFmtId="0" fontId="16"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4"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4" fillId="0" borderId="27" xfId="0" applyFont="1" applyFill="1" applyBorder="1" applyAlignment="1">
      <alignment horizontal="center" vertical="center" wrapText="1"/>
    </xf>
    <xf numFmtId="0" fontId="25" fillId="0" borderId="28" xfId="0" applyFont="1" applyFill="1" applyBorder="1" applyAlignment="1">
      <alignment horizontal="left" vertical="center" wrapText="1"/>
    </xf>
    <xf numFmtId="0" fontId="26" fillId="0" borderId="29" xfId="0" applyFont="1" applyFill="1" applyBorder="1" applyAlignment="1">
      <alignment horizontal="center" vertical="center" wrapText="1"/>
    </xf>
    <xf numFmtId="0" fontId="25" fillId="0" borderId="30" xfId="0" applyFont="1" applyFill="1" applyBorder="1" applyAlignment="1">
      <alignment horizontal="left" vertical="center" wrapText="1"/>
    </xf>
    <xf numFmtId="0" fontId="26"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4" fillId="0" borderId="36" xfId="0" applyFont="1" applyFill="1" applyBorder="1" applyAlignment="1">
      <alignment horizontal="center" vertical="center" wrapText="1"/>
    </xf>
    <xf numFmtId="0" fontId="10" fillId="0" borderId="0" xfId="0" applyFont="1" applyFill="1" applyBorder="1" applyAlignment="1">
      <alignment horizontal="right" vertical="center"/>
    </xf>
    <xf numFmtId="0" fontId="10" fillId="0" borderId="0" xfId="0" applyFont="1" applyFill="1" applyBorder="1" applyAlignment="1">
      <alignment horizontal="center" vertical="center"/>
    </xf>
    <xf numFmtId="38" fontId="10" fillId="0" borderId="0" xfId="1" applyFont="1" applyFill="1" applyBorder="1" applyAlignment="1">
      <alignment vertical="center"/>
    </xf>
    <xf numFmtId="0" fontId="10" fillId="0" borderId="4" xfId="0" applyFont="1" applyFill="1" applyBorder="1" applyAlignment="1">
      <alignment vertical="center" wrapText="1"/>
    </xf>
    <xf numFmtId="0" fontId="10" fillId="0" borderId="8" xfId="0" applyFont="1" applyFill="1" applyBorder="1" applyAlignment="1">
      <alignment horizontal="center" vertical="center"/>
    </xf>
    <xf numFmtId="0" fontId="10" fillId="0" borderId="4" xfId="0" applyFont="1" applyFill="1" applyBorder="1" applyAlignment="1">
      <alignment horizontal="right" vertical="center"/>
    </xf>
    <xf numFmtId="38" fontId="10" fillId="0" borderId="6" xfId="1" applyFont="1" applyFill="1" applyBorder="1" applyAlignment="1">
      <alignment vertical="center" wrapText="1"/>
    </xf>
    <xf numFmtId="3" fontId="10" fillId="0" borderId="1" xfId="0" applyNumberFormat="1" applyFont="1" applyFill="1" applyBorder="1" applyAlignment="1">
      <alignment vertical="center" wrapText="1"/>
    </xf>
    <xf numFmtId="3" fontId="10" fillId="0" borderId="38" xfId="0" applyNumberFormat="1" applyFont="1" applyFill="1" applyBorder="1" applyAlignment="1">
      <alignment vertical="center" wrapText="1"/>
    </xf>
    <xf numFmtId="38" fontId="10" fillId="0" borderId="14" xfId="1" applyFont="1" applyFill="1" applyBorder="1" applyAlignment="1">
      <alignment vertical="center" wrapText="1"/>
    </xf>
    <xf numFmtId="3" fontId="10" fillId="2" borderId="38" xfId="0" applyNumberFormat="1" applyFont="1" applyFill="1" applyBorder="1" applyAlignment="1">
      <alignment vertical="center" wrapText="1"/>
    </xf>
    <xf numFmtId="0" fontId="16" fillId="13" borderId="19" xfId="2" applyFont="1" applyFill="1" applyBorder="1" applyAlignment="1">
      <alignment horizontal="center" vertical="center"/>
    </xf>
    <xf numFmtId="0" fontId="19" fillId="14" borderId="19" xfId="2" applyFont="1" applyFill="1" applyBorder="1" applyAlignment="1">
      <alignment horizontal="center" vertical="center"/>
    </xf>
    <xf numFmtId="0" fontId="16" fillId="0" borderId="39" xfId="2" applyFont="1" applyFill="1" applyBorder="1" applyAlignment="1">
      <alignment horizontal="center" vertical="center"/>
    </xf>
    <xf numFmtId="0" fontId="16" fillId="11" borderId="1" xfId="2" applyFont="1" applyFill="1" applyBorder="1" applyAlignment="1">
      <alignment horizontal="center" vertical="center"/>
    </xf>
    <xf numFmtId="0" fontId="16" fillId="12" borderId="1" xfId="2" applyFont="1" applyFill="1" applyBorder="1" applyAlignment="1">
      <alignment horizontal="center" vertical="center"/>
    </xf>
    <xf numFmtId="0" fontId="16" fillId="14" borderId="1" xfId="2" applyFont="1" applyFill="1" applyBorder="1" applyAlignment="1">
      <alignment horizontal="center" vertical="center"/>
    </xf>
    <xf numFmtId="0" fontId="15" fillId="11" borderId="1" xfId="2" applyFont="1" applyFill="1" applyBorder="1" applyAlignment="1">
      <alignment horizontal="center" vertical="center"/>
    </xf>
    <xf numFmtId="0" fontId="17" fillId="11" borderId="1" xfId="2" applyFont="1" applyFill="1" applyBorder="1" applyAlignment="1">
      <alignment horizontal="center" vertical="center"/>
    </xf>
    <xf numFmtId="0" fontId="16" fillId="13" borderId="1" xfId="2" applyFont="1" applyFill="1" applyBorder="1" applyAlignment="1">
      <alignment horizontal="center" vertical="center"/>
    </xf>
    <xf numFmtId="0" fontId="18" fillId="14" borderId="1" xfId="2" applyFont="1" applyFill="1" applyBorder="1" applyAlignment="1">
      <alignment horizontal="center" vertical="center"/>
    </xf>
    <xf numFmtId="0" fontId="19"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3"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3"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4" fillId="16" borderId="32" xfId="0" applyFont="1" applyFill="1" applyBorder="1" applyAlignment="1">
      <alignment horizontal="center" vertical="center" wrapText="1"/>
    </xf>
    <xf numFmtId="0" fontId="23"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4" fillId="16" borderId="19" xfId="0" applyFont="1" applyFill="1" applyBorder="1" applyAlignment="1">
      <alignment horizontal="center" vertical="center" wrapText="1"/>
    </xf>
    <xf numFmtId="0" fontId="23"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4" fillId="16" borderId="27" xfId="0" applyFont="1" applyFill="1" applyBorder="1" applyAlignment="1">
      <alignment horizontal="center" vertical="center" wrapText="1"/>
    </xf>
    <xf numFmtId="0" fontId="23" fillId="16" borderId="24" xfId="0" applyFont="1" applyFill="1" applyBorder="1" applyAlignment="1">
      <alignment horizontal="left" vertical="center" wrapText="1"/>
    </xf>
    <xf numFmtId="0" fontId="25" fillId="16" borderId="28" xfId="0" applyFont="1" applyFill="1" applyBorder="1" applyAlignment="1">
      <alignment horizontal="left" vertical="center" wrapText="1"/>
    </xf>
    <xf numFmtId="0" fontId="26" fillId="16" borderId="29" xfId="0" applyFont="1" applyFill="1" applyBorder="1" applyAlignment="1">
      <alignment horizontal="center" vertical="center" wrapText="1"/>
    </xf>
    <xf numFmtId="0" fontId="25" fillId="16" borderId="30" xfId="0" applyFont="1" applyFill="1" applyBorder="1" applyAlignment="1">
      <alignment horizontal="left" vertical="center" wrapText="1"/>
    </xf>
    <xf numFmtId="0" fontId="26" fillId="16" borderId="31" xfId="0" applyFont="1" applyFill="1" applyBorder="1" applyAlignment="1">
      <alignment horizontal="center" vertical="center" wrapText="1"/>
    </xf>
    <xf numFmtId="0" fontId="14" fillId="16" borderId="27" xfId="0" applyFont="1" applyFill="1" applyBorder="1" applyAlignment="1">
      <alignment horizontal="left" vertical="center" wrapText="1"/>
    </xf>
    <xf numFmtId="0" fontId="26"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4" fillId="0" borderId="39" xfId="0" applyFont="1" applyFill="1" applyBorder="1" applyAlignment="1">
      <alignment horizontal="center" vertical="center" wrapText="1"/>
    </xf>
    <xf numFmtId="0" fontId="23" fillId="0" borderId="40" xfId="0" applyFont="1" applyBorder="1" applyAlignment="1">
      <alignment vertical="center" wrapText="1"/>
    </xf>
    <xf numFmtId="0" fontId="10" fillId="0" borderId="0" xfId="0" applyFont="1" applyFill="1" applyAlignment="1">
      <alignment horizontal="center" vertical="center"/>
    </xf>
    <xf numFmtId="178" fontId="10" fillId="0" borderId="13" xfId="0" applyNumberFormat="1" applyFont="1" applyFill="1" applyBorder="1" applyAlignment="1">
      <alignment vertical="center" wrapText="1"/>
    </xf>
    <xf numFmtId="0" fontId="10" fillId="2" borderId="13" xfId="0" applyFont="1" applyFill="1" applyBorder="1" applyAlignment="1">
      <alignment vertical="center" wrapText="1"/>
    </xf>
    <xf numFmtId="3" fontId="10" fillId="2" borderId="13" xfId="0" applyNumberFormat="1" applyFont="1" applyFill="1" applyBorder="1" applyAlignment="1">
      <alignment vertical="center" wrapText="1"/>
    </xf>
    <xf numFmtId="38" fontId="10" fillId="0" borderId="1" xfId="1" applyFont="1" applyFill="1" applyBorder="1" applyAlignment="1">
      <alignment vertical="center" wrapText="1"/>
    </xf>
    <xf numFmtId="178" fontId="10" fillId="0" borderId="41" xfId="0" applyNumberFormat="1" applyFont="1" applyFill="1" applyBorder="1" applyAlignment="1">
      <alignment vertical="center" wrapText="1"/>
    </xf>
    <xf numFmtId="0" fontId="10" fillId="2" borderId="41" xfId="0" applyFont="1" applyFill="1" applyBorder="1" applyAlignment="1">
      <alignment vertical="center" wrapText="1"/>
    </xf>
    <xf numFmtId="3" fontId="10" fillId="2" borderId="41" xfId="0" applyNumberFormat="1" applyFont="1" applyFill="1" applyBorder="1" applyAlignment="1">
      <alignment vertical="center" wrapText="1"/>
    </xf>
    <xf numFmtId="38" fontId="10" fillId="0" borderId="7" xfId="0" applyNumberFormat="1" applyFont="1" applyFill="1" applyBorder="1" applyAlignment="1">
      <alignment vertical="center" wrapText="1"/>
    </xf>
    <xf numFmtId="3" fontId="10" fillId="0" borderId="0" xfId="0" applyNumberFormat="1" applyFont="1" applyFill="1" applyAlignment="1">
      <alignment vertical="center" wrapText="1"/>
    </xf>
    <xf numFmtId="179" fontId="10" fillId="2" borderId="7" xfId="0" applyNumberFormat="1" applyFont="1" applyFill="1" applyBorder="1" applyAlignment="1" applyProtection="1">
      <alignment horizontal="center" vertical="center" wrapText="1"/>
    </xf>
    <xf numFmtId="0" fontId="29" fillId="0" borderId="0" xfId="0" applyFont="1" applyFill="1" applyAlignment="1">
      <alignment vertical="center"/>
    </xf>
    <xf numFmtId="12" fontId="10" fillId="0" borderId="1" xfId="0" quotePrefix="1" applyNumberFormat="1" applyFont="1" applyFill="1" applyBorder="1" applyAlignment="1">
      <alignment horizontal="center" vertical="center" wrapText="1"/>
    </xf>
    <xf numFmtId="3" fontId="10" fillId="0" borderId="13" xfId="0" applyNumberFormat="1" applyFont="1" applyFill="1" applyBorder="1" applyAlignment="1">
      <alignment vertical="center" wrapText="1"/>
    </xf>
    <xf numFmtId="179" fontId="10" fillId="0" borderId="13" xfId="0" applyNumberFormat="1" applyFont="1" applyFill="1" applyBorder="1" applyAlignment="1">
      <alignment vertical="center" wrapText="1"/>
    </xf>
    <xf numFmtId="12" fontId="10" fillId="0" borderId="38" xfId="0" quotePrefix="1" applyNumberFormat="1" applyFont="1" applyFill="1" applyBorder="1" applyAlignment="1">
      <alignment horizontal="center" vertical="center" wrapText="1"/>
    </xf>
    <xf numFmtId="3" fontId="10" fillId="0" borderId="41" xfId="0" applyNumberFormat="1" applyFont="1" applyFill="1" applyBorder="1" applyAlignment="1">
      <alignment vertical="center" wrapText="1"/>
    </xf>
    <xf numFmtId="179" fontId="10" fillId="0" borderId="41" xfId="0" applyNumberFormat="1" applyFont="1" applyFill="1" applyBorder="1" applyAlignment="1">
      <alignment vertical="center" wrapText="1"/>
    </xf>
    <xf numFmtId="179" fontId="10" fillId="2" borderId="13" xfId="0" applyNumberFormat="1" applyFont="1" applyFill="1" applyBorder="1" applyAlignment="1" applyProtection="1">
      <alignment horizontal="center" vertical="center" wrapText="1"/>
    </xf>
    <xf numFmtId="179" fontId="10" fillId="2" borderId="41" xfId="0" applyNumberFormat="1" applyFont="1" applyFill="1" applyBorder="1" applyAlignment="1" applyProtection="1">
      <alignment horizontal="center" vertical="center" wrapText="1"/>
    </xf>
    <xf numFmtId="0" fontId="23" fillId="0" borderId="24" xfId="0" applyFont="1" applyFill="1" applyBorder="1" applyAlignment="1">
      <alignment horizontal="left" vertical="center" wrapText="1"/>
    </xf>
    <xf numFmtId="0" fontId="23" fillId="0" borderId="0" xfId="0" applyFont="1" applyAlignment="1">
      <alignment horizontal="left"/>
    </xf>
    <xf numFmtId="0" fontId="0" fillId="0" borderId="24" xfId="0" applyFont="1" applyBorder="1" applyAlignment="1">
      <alignment vertical="center" wrapText="1"/>
    </xf>
    <xf numFmtId="0" fontId="23"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10" fillId="0" borderId="0" xfId="0" applyFont="1" applyFill="1" applyAlignment="1">
      <alignment horizontal="center" vertical="center"/>
    </xf>
    <xf numFmtId="0" fontId="27" fillId="0" borderId="0" xfId="0" applyFont="1" applyFill="1" applyAlignment="1">
      <alignment vertical="center" wrapText="1"/>
    </xf>
    <xf numFmtId="0" fontId="28" fillId="0" borderId="12" xfId="0" applyFont="1" applyFill="1" applyBorder="1" applyAlignment="1">
      <alignment horizontal="center" vertical="center"/>
    </xf>
    <xf numFmtId="0" fontId="28" fillId="0" borderId="1" xfId="0" applyFont="1" applyFill="1" applyBorder="1" applyAlignment="1">
      <alignment horizontal="center" vertical="center"/>
    </xf>
    <xf numFmtId="0" fontId="10" fillId="6" borderId="5" xfId="0" applyFont="1" applyFill="1" applyBorder="1" applyAlignment="1">
      <alignment vertical="center" wrapText="1"/>
    </xf>
    <xf numFmtId="0" fontId="11" fillId="0" borderId="1" xfId="0" applyFont="1" applyBorder="1" applyAlignment="1">
      <alignment horizontal="center" wrapText="1"/>
    </xf>
    <xf numFmtId="0" fontId="11" fillId="0" borderId="0" xfId="0" applyFont="1" applyAlignment="1">
      <alignment horizontal="center" wrapText="1"/>
    </xf>
    <xf numFmtId="0" fontId="11" fillId="0" borderId="0" xfId="0" applyFont="1"/>
    <xf numFmtId="0" fontId="11" fillId="17" borderId="5" xfId="0" applyFont="1" applyFill="1" applyBorder="1" applyAlignment="1">
      <alignment horizontal="center"/>
    </xf>
    <xf numFmtId="0" fontId="11" fillId="0" borderId="0" xfId="0" applyFont="1" applyAlignment="1">
      <alignment horizontal="center"/>
    </xf>
    <xf numFmtId="0" fontId="11" fillId="17" borderId="1" xfId="0" applyFont="1" applyFill="1" applyBorder="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7" xfId="0" applyFont="1" applyBorder="1" applyAlignment="1">
      <alignment horizontal="center"/>
    </xf>
    <xf numFmtId="0" fontId="11" fillId="17" borderId="1" xfId="0" applyFont="1" applyFill="1" applyBorder="1" applyAlignment="1">
      <alignment horizontal="center" wrapText="1"/>
    </xf>
    <xf numFmtId="0" fontId="11" fillId="0" borderId="9" xfId="0" applyFont="1" applyBorder="1" applyAlignment="1">
      <alignment horizontal="center"/>
    </xf>
    <xf numFmtId="0" fontId="11" fillId="0" borderId="0" xfId="0" applyFont="1" applyAlignment="1">
      <alignment vertical="center" wrapText="1"/>
    </xf>
    <xf numFmtId="0" fontId="0" fillId="0" borderId="0" xfId="0" applyFont="1"/>
    <xf numFmtId="0" fontId="7" fillId="0" borderId="0" xfId="11" applyFont="1" applyAlignment="1">
      <alignment vertical="center"/>
    </xf>
    <xf numFmtId="0" fontId="30" fillId="0" borderId="0" xfId="11" applyFont="1" applyAlignment="1">
      <alignment vertical="center"/>
    </xf>
    <xf numFmtId="0" fontId="8" fillId="0" borderId="0" xfId="11" applyFont="1" applyAlignment="1">
      <alignment vertical="center"/>
    </xf>
    <xf numFmtId="0" fontId="7" fillId="0" borderId="0" xfId="11" applyFont="1" applyAlignment="1">
      <alignment horizontal="center" vertical="center"/>
    </xf>
    <xf numFmtId="0" fontId="7" fillId="0" borderId="0" xfId="11" applyFont="1" applyAlignment="1">
      <alignment horizontal="centerContinuous" vertical="center"/>
    </xf>
    <xf numFmtId="0" fontId="7" fillId="0" borderId="0" xfId="11" applyFont="1" applyBorder="1" applyAlignment="1">
      <alignment vertical="center"/>
    </xf>
    <xf numFmtId="0" fontId="7" fillId="0" borderId="0" xfId="11" applyFont="1" applyBorder="1" applyAlignment="1">
      <alignment horizontal="right" vertical="center"/>
    </xf>
    <xf numFmtId="0" fontId="32" fillId="0" borderId="0" xfId="12" applyAlignment="1">
      <alignment vertical="center"/>
    </xf>
    <xf numFmtId="0" fontId="32" fillId="0" borderId="11" xfId="12" applyFill="1" applyBorder="1" applyAlignment="1">
      <alignment horizontal="center" vertical="center"/>
    </xf>
    <xf numFmtId="0" fontId="32" fillId="0" borderId="13" xfId="12" applyFill="1" applyBorder="1" applyAlignment="1">
      <alignment horizontal="center" vertical="center"/>
    </xf>
    <xf numFmtId="0" fontId="32" fillId="0" borderId="12" xfId="12" applyBorder="1" applyAlignment="1">
      <alignment horizontal="center" vertical="center"/>
    </xf>
    <xf numFmtId="0" fontId="32" fillId="0" borderId="13" xfId="12" applyBorder="1" applyAlignment="1">
      <alignment horizontal="center" vertical="center"/>
    </xf>
    <xf numFmtId="0" fontId="32" fillId="0" borderId="0" xfId="12" applyAlignment="1">
      <alignment horizontal="center" vertical="center"/>
    </xf>
    <xf numFmtId="0" fontId="32" fillId="0" borderId="0" xfId="12" applyAlignment="1">
      <alignment horizontal="right" vertical="center"/>
    </xf>
    <xf numFmtId="0" fontId="32" fillId="0" borderId="0" xfId="12" applyBorder="1" applyAlignment="1">
      <alignment horizontal="center" vertical="center"/>
    </xf>
    <xf numFmtId="0" fontId="32" fillId="17" borderId="1" xfId="12" applyFill="1" applyBorder="1" applyAlignment="1" applyProtection="1">
      <alignment horizontal="center" vertical="center"/>
      <protection locked="0"/>
    </xf>
    <xf numFmtId="0" fontId="7" fillId="17" borderId="0" xfId="0" applyFont="1" applyFill="1" applyAlignment="1">
      <alignment horizontal="left" vertical="center"/>
    </xf>
    <xf numFmtId="0" fontId="7" fillId="0" borderId="0" xfId="11" applyFont="1" applyFill="1" applyAlignment="1">
      <alignment vertical="center" shrinkToFit="1"/>
    </xf>
    <xf numFmtId="0" fontId="0" fillId="0" borderId="0" xfId="0" applyFill="1" applyAlignment="1">
      <alignment vertical="center" shrinkToFit="1"/>
    </xf>
    <xf numFmtId="0" fontId="7" fillId="0" borderId="0" xfId="11" applyFont="1" applyFill="1" applyAlignment="1">
      <alignment horizontal="left" vertical="center" shrinkToFit="1"/>
    </xf>
    <xf numFmtId="0" fontId="36" fillId="0" borderId="0" xfId="0" applyFont="1" applyAlignment="1">
      <alignment horizontal="center" vertical="center"/>
    </xf>
    <xf numFmtId="0" fontId="7" fillId="0" borderId="0" xfId="11" applyFont="1" applyFill="1" applyAlignment="1">
      <alignment horizontal="right" vertical="center"/>
    </xf>
    <xf numFmtId="0" fontId="7" fillId="17" borderId="0" xfId="11" applyFont="1" applyFill="1" applyAlignment="1">
      <alignment horizontal="center" vertical="distributed" shrinkToFit="1"/>
    </xf>
    <xf numFmtId="0" fontId="7" fillId="17" borderId="0" xfId="11" applyFont="1" applyFill="1" applyAlignment="1">
      <alignment vertical="center" wrapText="1"/>
    </xf>
    <xf numFmtId="0" fontId="7" fillId="0" borderId="0" xfId="11" applyFont="1" applyAlignment="1">
      <alignment vertical="center" wrapText="1"/>
    </xf>
    <xf numFmtId="177" fontId="12" fillId="17" borderId="0" xfId="11" applyNumberFormat="1" applyFont="1" applyFill="1" applyBorder="1" applyAlignment="1">
      <alignment horizontal="right" vertical="center"/>
    </xf>
    <xf numFmtId="0" fontId="7" fillId="0" borderId="0" xfId="11" applyFont="1" applyBorder="1" applyAlignment="1">
      <alignment vertical="center" wrapText="1"/>
    </xf>
    <xf numFmtId="0" fontId="7" fillId="17" borderId="0" xfId="11" applyNumberFormat="1" applyFont="1" applyFill="1" applyBorder="1" applyAlignment="1">
      <alignment horizontal="left" vertical="center"/>
    </xf>
    <xf numFmtId="0" fontId="4" fillId="17" borderId="0" xfId="0" applyNumberFormat="1" applyFont="1" applyFill="1" applyAlignment="1">
      <alignment horizontal="left" vertical="center"/>
    </xf>
    <xf numFmtId="0" fontId="33" fillId="0" borderId="45" xfId="12" applyFont="1" applyBorder="1" applyAlignment="1">
      <alignment horizontal="right" vertical="center"/>
    </xf>
    <xf numFmtId="0" fontId="35" fillId="6" borderId="46" xfId="12" applyFont="1" applyFill="1" applyBorder="1" applyAlignment="1">
      <alignment horizontal="center" vertical="center"/>
    </xf>
    <xf numFmtId="0" fontId="35" fillId="6" borderId="47" xfId="12" applyFont="1" applyFill="1" applyBorder="1" applyAlignment="1">
      <alignment horizontal="center" vertical="center"/>
    </xf>
    <xf numFmtId="0" fontId="35" fillId="6" borderId="48" xfId="12" applyFont="1" applyFill="1" applyBorder="1" applyAlignment="1">
      <alignment horizontal="center" vertical="center"/>
    </xf>
    <xf numFmtId="0" fontId="32" fillId="0" borderId="1" xfId="12" applyBorder="1" applyAlignment="1">
      <alignment horizontal="distributed" vertical="center"/>
    </xf>
    <xf numFmtId="0" fontId="32" fillId="0" borderId="12" xfId="12" applyFill="1" applyBorder="1" applyAlignment="1">
      <alignment horizontal="center" vertical="center"/>
    </xf>
    <xf numFmtId="0" fontId="32" fillId="0" borderId="11" xfId="12" applyFill="1" applyBorder="1" applyAlignment="1">
      <alignment horizontal="center" vertical="center"/>
    </xf>
    <xf numFmtId="0" fontId="32" fillId="17" borderId="11" xfId="12" applyFill="1" applyBorder="1" applyAlignment="1" applyProtection="1">
      <alignment horizontal="center" vertical="center"/>
      <protection locked="0"/>
    </xf>
    <xf numFmtId="0" fontId="32" fillId="17" borderId="12" xfId="12" applyFill="1" applyBorder="1" applyAlignment="1" applyProtection="1">
      <alignment vertical="center" shrinkToFit="1"/>
      <protection locked="0"/>
    </xf>
    <xf numFmtId="0" fontId="32" fillId="17" borderId="11" xfId="12" applyFill="1" applyBorder="1" applyAlignment="1" applyProtection="1">
      <alignment vertical="center" shrinkToFit="1"/>
      <protection locked="0"/>
    </xf>
    <xf numFmtId="0" fontId="32" fillId="17" borderId="13" xfId="12" applyFill="1" applyBorder="1" applyAlignment="1" applyProtection="1">
      <alignment vertical="center" shrinkToFit="1"/>
      <protection locked="0"/>
    </xf>
    <xf numFmtId="180" fontId="0" fillId="17" borderId="12" xfId="13" applyNumberFormat="1" applyFont="1" applyFill="1" applyBorder="1" applyAlignment="1" applyProtection="1">
      <alignment vertical="center"/>
      <protection locked="0"/>
    </xf>
    <xf numFmtId="180" fontId="0" fillId="17" borderId="11" xfId="13" applyNumberFormat="1" applyFont="1" applyFill="1" applyBorder="1" applyAlignment="1" applyProtection="1">
      <alignment vertical="center"/>
      <protection locked="0"/>
    </xf>
    <xf numFmtId="38" fontId="0" fillId="17" borderId="12" xfId="13" applyFont="1" applyFill="1" applyBorder="1" applyAlignment="1" applyProtection="1">
      <alignment vertical="center"/>
      <protection locked="0"/>
    </xf>
    <xf numFmtId="38" fontId="0" fillId="17" borderId="11" xfId="13" applyFont="1" applyFill="1" applyBorder="1" applyAlignment="1" applyProtection="1">
      <alignment vertical="center"/>
      <protection locked="0"/>
    </xf>
    <xf numFmtId="0" fontId="32" fillId="17" borderId="46" xfId="12" applyFill="1" applyBorder="1" applyAlignment="1" applyProtection="1">
      <alignment vertical="center"/>
      <protection locked="0"/>
    </xf>
    <xf numFmtId="0" fontId="32" fillId="17" borderId="47" xfId="12" applyFill="1" applyBorder="1" applyAlignment="1" applyProtection="1">
      <alignment vertical="center"/>
      <protection locked="0"/>
    </xf>
    <xf numFmtId="0" fontId="32" fillId="17" borderId="48" xfId="12" applyFill="1" applyBorder="1" applyAlignment="1" applyProtection="1">
      <alignment vertical="center"/>
      <protection locked="0"/>
    </xf>
    <xf numFmtId="38" fontId="0" fillId="17" borderId="49" xfId="13" applyFont="1" applyFill="1" applyBorder="1" applyAlignment="1">
      <alignment vertical="center"/>
    </xf>
    <xf numFmtId="38" fontId="0" fillId="17" borderId="50" xfId="13" applyFont="1" applyFill="1" applyBorder="1" applyAlignment="1">
      <alignment vertical="center"/>
    </xf>
    <xf numFmtId="38" fontId="0" fillId="17" borderId="51" xfId="13" applyFont="1" applyFill="1" applyBorder="1" applyAlignment="1">
      <alignment vertical="center"/>
    </xf>
    <xf numFmtId="0" fontId="32" fillId="17" borderId="11" xfId="12" applyFill="1" applyBorder="1" applyAlignment="1">
      <alignment vertical="center"/>
    </xf>
    <xf numFmtId="38" fontId="0" fillId="17" borderId="12" xfId="13" applyFont="1" applyFill="1" applyBorder="1" applyAlignment="1" applyProtection="1">
      <alignment horizontal="center" vertical="center"/>
      <protection locked="0"/>
    </xf>
    <xf numFmtId="38" fontId="0" fillId="17" borderId="11" xfId="13" applyFont="1" applyFill="1" applyBorder="1" applyAlignment="1" applyProtection="1">
      <alignment horizontal="center" vertical="center"/>
      <protection locked="0"/>
    </xf>
    <xf numFmtId="0" fontId="32" fillId="0" borderId="0" xfId="12" applyAlignment="1">
      <alignment horizontal="right" vertical="center"/>
    </xf>
    <xf numFmtId="0" fontId="32" fillId="0" borderId="2" xfId="12" applyBorder="1" applyAlignment="1">
      <alignment horizontal="right" vertical="center"/>
    </xf>
    <xf numFmtId="0" fontId="32" fillId="0" borderId="1" xfId="12" applyBorder="1" applyAlignment="1">
      <alignment horizontal="center" vertical="center"/>
    </xf>
    <xf numFmtId="0" fontId="32" fillId="0" borderId="1" xfId="12" applyBorder="1" applyAlignment="1">
      <alignment horizontal="center" vertical="center" wrapText="1"/>
    </xf>
    <xf numFmtId="0" fontId="32" fillId="17" borderId="12" xfId="12" applyFill="1" applyBorder="1" applyAlignment="1" applyProtection="1">
      <alignment vertical="center"/>
      <protection locked="0"/>
    </xf>
    <xf numFmtId="0" fontId="32" fillId="17" borderId="11" xfId="12" applyFill="1" applyBorder="1" applyAlignment="1" applyProtection="1">
      <alignment vertical="center"/>
      <protection locked="0"/>
    </xf>
    <xf numFmtId="0" fontId="32" fillId="17" borderId="13" xfId="12" applyFill="1" applyBorder="1" applyAlignment="1" applyProtection="1">
      <alignment vertical="center"/>
      <protection locked="0"/>
    </xf>
    <xf numFmtId="38" fontId="0" fillId="17" borderId="13" xfId="13" applyFont="1" applyFill="1" applyBorder="1" applyAlignment="1" applyProtection="1">
      <alignment vertical="center"/>
      <protection locked="0"/>
    </xf>
    <xf numFmtId="38" fontId="0" fillId="0" borderId="1" xfId="13" applyFont="1" applyBorder="1" applyAlignment="1">
      <alignment vertical="center"/>
    </xf>
    <xf numFmtId="0" fontId="32" fillId="0" borderId="12" xfId="12" applyBorder="1" applyAlignment="1">
      <alignment horizontal="center" vertical="center"/>
    </xf>
    <xf numFmtId="0" fontId="32" fillId="0" borderId="11" xfId="12" applyBorder="1" applyAlignment="1">
      <alignment horizontal="center" vertical="center"/>
    </xf>
    <xf numFmtId="0" fontId="32" fillId="0" borderId="13" xfId="12" applyBorder="1" applyAlignment="1">
      <alignment horizontal="center" vertical="center"/>
    </xf>
    <xf numFmtId="0" fontId="32" fillId="0" borderId="10" xfId="12" applyBorder="1" applyAlignment="1">
      <alignment horizontal="center" vertical="center"/>
    </xf>
    <xf numFmtId="0" fontId="32" fillId="0" borderId="17" xfId="12" applyBorder="1" applyAlignment="1">
      <alignment horizontal="center" vertical="center"/>
    </xf>
    <xf numFmtId="0" fontId="32" fillId="0" borderId="3" xfId="12" applyBorder="1" applyAlignment="1">
      <alignment horizontal="center" vertical="center"/>
    </xf>
    <xf numFmtId="0" fontId="32" fillId="0" borderId="8" xfId="12" applyBorder="1" applyAlignment="1">
      <alignment horizontal="center" vertical="center"/>
    </xf>
    <xf numFmtId="0" fontId="32" fillId="0" borderId="0" xfId="12" applyBorder="1" applyAlignment="1">
      <alignment horizontal="center" vertical="center"/>
    </xf>
    <xf numFmtId="0" fontId="32" fillId="0" borderId="2" xfId="12" applyBorder="1" applyAlignment="1">
      <alignment horizontal="center" vertical="center"/>
    </xf>
    <xf numFmtId="0" fontId="32" fillId="0" borderId="9" xfId="12" applyBorder="1" applyAlignment="1">
      <alignment horizontal="center" vertical="center"/>
    </xf>
    <xf numFmtId="0" fontId="32" fillId="0" borderId="44" xfId="12" applyBorder="1" applyAlignment="1">
      <alignment horizontal="center" vertical="center"/>
    </xf>
    <xf numFmtId="0" fontId="32" fillId="0" borderId="7" xfId="12" applyBorder="1" applyAlignment="1">
      <alignment horizontal="center" vertical="center"/>
    </xf>
    <xf numFmtId="38" fontId="0" fillId="17" borderId="1" xfId="13" applyFont="1" applyFill="1" applyBorder="1" applyAlignment="1" applyProtection="1">
      <alignment vertical="center"/>
      <protection locked="0"/>
    </xf>
    <xf numFmtId="38" fontId="0" fillId="0" borderId="12" xfId="13" applyFont="1" applyBorder="1" applyAlignment="1">
      <alignment vertical="center"/>
    </xf>
    <xf numFmtId="38" fontId="0" fillId="0" borderId="11" xfId="13" applyFont="1" applyBorder="1" applyAlignment="1">
      <alignment vertical="center"/>
    </xf>
    <xf numFmtId="38" fontId="0" fillId="0" borderId="13" xfId="13" applyFont="1" applyBorder="1" applyAlignment="1">
      <alignment vertical="center"/>
    </xf>
    <xf numFmtId="0" fontId="32" fillId="0" borderId="12" xfId="12" applyBorder="1" applyAlignment="1">
      <alignment horizontal="distributed" vertical="center"/>
    </xf>
    <xf numFmtId="0" fontId="0" fillId="0" borderId="11" xfId="0" applyBorder="1" applyAlignment="1">
      <alignment horizontal="distributed" vertical="center"/>
    </xf>
    <xf numFmtId="0" fontId="0" fillId="0" borderId="13" xfId="0" applyBorder="1" applyAlignment="1">
      <alignment horizontal="distributed" vertical="center"/>
    </xf>
    <xf numFmtId="0" fontId="0" fillId="17" borderId="11" xfId="0" applyFill="1" applyBorder="1" applyAlignment="1">
      <alignment vertical="center" shrinkToFit="1"/>
    </xf>
    <xf numFmtId="0" fontId="0" fillId="17" borderId="13" xfId="0" applyFill="1" applyBorder="1" applyAlignment="1">
      <alignment vertical="center" shrinkToFit="1"/>
    </xf>
    <xf numFmtId="0" fontId="32" fillId="0" borderId="12" xfId="12" applyBorder="1" applyAlignment="1">
      <alignment horizontal="distributed" vertical="center" shrinkToFit="1"/>
    </xf>
    <xf numFmtId="0" fontId="0" fillId="0" borderId="11" xfId="0" applyBorder="1" applyAlignment="1">
      <alignment vertical="center" shrinkToFit="1"/>
    </xf>
    <xf numFmtId="0" fontId="0" fillId="0" borderId="13" xfId="0" applyBorder="1" applyAlignment="1">
      <alignment vertical="center" shrinkToFit="1"/>
    </xf>
    <xf numFmtId="0" fontId="10" fillId="0" borderId="0" xfId="0" applyFont="1" applyFill="1" applyAlignment="1">
      <alignment horizontal="center" vertical="center"/>
    </xf>
    <xf numFmtId="0" fontId="10" fillId="17" borderId="0" xfId="0" applyFont="1" applyFill="1" applyBorder="1" applyAlignment="1">
      <alignment horizontal="right"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0" fillId="0" borderId="0" xfId="0" applyFont="1" applyAlignment="1">
      <alignment horizontal="center"/>
    </xf>
    <xf numFmtId="0" fontId="11" fillId="0" borderId="4" xfId="0" applyFont="1" applyBorder="1" applyAlignment="1">
      <alignment horizontal="left" vertical="center" wrapText="1"/>
    </xf>
    <xf numFmtId="0" fontId="28" fillId="0" borderId="0" xfId="0" applyFont="1" applyFill="1" applyAlignment="1">
      <alignment horizontal="left" vertical="center" wrapText="1"/>
    </xf>
    <xf numFmtId="0" fontId="10" fillId="0" borderId="0" xfId="0" applyFont="1" applyFill="1" applyBorder="1" applyAlignment="1">
      <alignment horizontal="right" vertical="center"/>
    </xf>
    <xf numFmtId="0" fontId="11" fillId="0" borderId="0" xfId="0" applyFont="1" applyFill="1" applyAlignment="1">
      <alignment horizontal="center" vertical="center"/>
    </xf>
    <xf numFmtId="0" fontId="7" fillId="2" borderId="0" xfId="0" applyFont="1" applyFill="1" applyAlignment="1">
      <alignment vertical="center" wrapText="1"/>
    </xf>
    <xf numFmtId="0" fontId="7" fillId="2" borderId="0" xfId="0" applyFont="1" applyFill="1" applyAlignment="1">
      <alignment horizontal="center" vertical="center"/>
    </xf>
    <xf numFmtId="177" fontId="7" fillId="2" borderId="0" xfId="0" applyNumberFormat="1" applyFont="1" applyFill="1" applyBorder="1" applyAlignment="1">
      <alignment horizontal="left" vertical="center"/>
    </xf>
    <xf numFmtId="0" fontId="7" fillId="2" borderId="0" xfId="0" applyFont="1" applyFill="1" applyAlignment="1">
      <alignment horizontal="right" vertical="center"/>
    </xf>
    <xf numFmtId="0" fontId="7" fillId="0" borderId="0" xfId="0" applyFont="1" applyAlignment="1">
      <alignment vertical="center" wrapText="1"/>
    </xf>
    <xf numFmtId="177" fontId="12" fillId="2" borderId="0" xfId="0" applyNumberFormat="1" applyFont="1" applyFill="1" applyBorder="1" applyAlignment="1">
      <alignment horizontal="right" vertical="center"/>
    </xf>
    <xf numFmtId="0" fontId="7" fillId="2" borderId="0" xfId="0" applyFont="1" applyFill="1" applyAlignment="1">
      <alignment horizontal="left" vertical="center" shrinkToFit="1"/>
    </xf>
    <xf numFmtId="0" fontId="7" fillId="0" borderId="0" xfId="0" applyFont="1" applyBorder="1" applyAlignment="1">
      <alignment vertical="center" wrapText="1"/>
    </xf>
    <xf numFmtId="0" fontId="6" fillId="0" borderId="17" xfId="0" applyFont="1" applyBorder="1" applyAlignment="1">
      <alignment horizontal="center" vertical="center"/>
    </xf>
    <xf numFmtId="0" fontId="6" fillId="0" borderId="3" xfId="0" applyFont="1" applyBorder="1" applyAlignment="1">
      <alignment horizontal="center" vertical="center"/>
    </xf>
    <xf numFmtId="0" fontId="6" fillId="2" borderId="0" xfId="0" applyFont="1" applyFill="1" applyBorder="1" applyAlignment="1">
      <alignment horizontal="right" vertical="center"/>
    </xf>
    <xf numFmtId="0" fontId="6" fillId="2" borderId="0" xfId="0" applyFont="1" applyFill="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6" fillId="0" borderId="0" xfId="2" applyFont="1" applyAlignment="1">
      <alignment horizontal="center" vertical="center"/>
    </xf>
    <xf numFmtId="0" fontId="15" fillId="0" borderId="1" xfId="2" applyFont="1" applyBorder="1" applyAlignment="1">
      <alignment horizontal="center" vertical="center"/>
    </xf>
    <xf numFmtId="0" fontId="15" fillId="0" borderId="5" xfId="2" applyFont="1" applyBorder="1" applyAlignment="1">
      <alignment horizontal="center" vertical="center"/>
    </xf>
  </cellXfs>
  <cellStyles count="14">
    <cellStyle name="桁区切り" xfId="1" builtinId="6"/>
    <cellStyle name="桁区切り 2" xfId="4"/>
    <cellStyle name="桁区切り 2 2" xfId="13"/>
    <cellStyle name="桁区切り 3" xfId="6"/>
    <cellStyle name="桁区切り 4" xfId="8"/>
    <cellStyle name="桁区切り 5" xfId="10"/>
    <cellStyle name="標準" xfId="0" builtinId="0"/>
    <cellStyle name="標準 2" xfId="2"/>
    <cellStyle name="標準 2 2" xfId="7"/>
    <cellStyle name="標準 2 3" xfId="11"/>
    <cellStyle name="標準 3" xfId="3"/>
    <cellStyle name="標準 3 2" xfId="12"/>
    <cellStyle name="標準 4" xfId="5"/>
    <cellStyle name="標準 5" xfId="9"/>
  </cellStyles>
  <dxfs count="1">
    <dxf>
      <font>
        <color theme="7" tint="0.79998168889431442"/>
      </font>
    </dxf>
  </dxfs>
  <tableStyles count="0" defaultTableStyle="TableStyleMedium9"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51"/>
  <sheetViews>
    <sheetView workbookViewId="0">
      <selection activeCell="C5" sqref="C5:C18"/>
    </sheetView>
  </sheetViews>
  <sheetFormatPr defaultRowHeight="13.5"/>
  <cols>
    <col min="3" max="3" width="79.25" bestFit="1" customWidth="1"/>
  </cols>
  <sheetData>
    <row r="4" spans="1:3">
      <c r="A4" t="s">
        <v>572</v>
      </c>
      <c r="B4" t="s">
        <v>524</v>
      </c>
      <c r="C4" t="s">
        <v>3</v>
      </c>
    </row>
    <row r="5" spans="1:3">
      <c r="A5">
        <v>1</v>
      </c>
      <c r="B5" t="s">
        <v>525</v>
      </c>
      <c r="C5" t="s">
        <v>573</v>
      </c>
    </row>
    <row r="6" spans="1:3">
      <c r="A6">
        <v>2</v>
      </c>
      <c r="B6" t="s">
        <v>526</v>
      </c>
      <c r="C6" t="s">
        <v>574</v>
      </c>
    </row>
    <row r="7" spans="1:3">
      <c r="A7">
        <v>3</v>
      </c>
      <c r="B7" t="s">
        <v>527</v>
      </c>
      <c r="C7" t="s">
        <v>575</v>
      </c>
    </row>
    <row r="8" spans="1:3">
      <c r="A8">
        <v>4</v>
      </c>
      <c r="B8" t="s">
        <v>528</v>
      </c>
      <c r="C8" t="s">
        <v>576</v>
      </c>
    </row>
    <row r="9" spans="1:3">
      <c r="A9">
        <v>5</v>
      </c>
      <c r="B9" t="s">
        <v>529</v>
      </c>
      <c r="C9" t="s">
        <v>577</v>
      </c>
    </row>
    <row r="10" spans="1:3">
      <c r="A10">
        <v>6</v>
      </c>
      <c r="B10" t="s">
        <v>530</v>
      </c>
      <c r="C10" t="s">
        <v>578</v>
      </c>
    </row>
    <row r="11" spans="1:3">
      <c r="A11">
        <v>7</v>
      </c>
      <c r="B11" t="s">
        <v>531</v>
      </c>
      <c r="C11" t="s">
        <v>579</v>
      </c>
    </row>
    <row r="12" spans="1:3">
      <c r="A12">
        <v>8</v>
      </c>
      <c r="B12" t="s">
        <v>532</v>
      </c>
      <c r="C12" t="s">
        <v>580</v>
      </c>
    </row>
    <row r="13" spans="1:3">
      <c r="A13">
        <v>9</v>
      </c>
      <c r="B13" t="s">
        <v>533</v>
      </c>
      <c r="C13" t="s">
        <v>581</v>
      </c>
    </row>
    <row r="14" spans="1:3">
      <c r="A14">
        <v>10</v>
      </c>
      <c r="B14" t="s">
        <v>534</v>
      </c>
      <c r="C14" t="s">
        <v>582</v>
      </c>
    </row>
    <row r="15" spans="1:3">
      <c r="A15">
        <v>11</v>
      </c>
      <c r="B15" t="s">
        <v>535</v>
      </c>
      <c r="C15" t="s">
        <v>583</v>
      </c>
    </row>
    <row r="16" spans="1:3">
      <c r="A16">
        <v>12</v>
      </c>
      <c r="B16" t="s">
        <v>536</v>
      </c>
      <c r="C16" t="s">
        <v>584</v>
      </c>
    </row>
    <row r="17" spans="1:3">
      <c r="A17">
        <v>13</v>
      </c>
      <c r="B17" t="s">
        <v>537</v>
      </c>
      <c r="C17" t="s">
        <v>585</v>
      </c>
    </row>
    <row r="18" spans="1:3">
      <c r="A18">
        <v>14</v>
      </c>
      <c r="B18" t="s">
        <v>538</v>
      </c>
      <c r="C18" t="s">
        <v>586</v>
      </c>
    </row>
    <row r="19" spans="1:3">
      <c r="A19">
        <v>15</v>
      </c>
      <c r="B19" t="s">
        <v>539</v>
      </c>
    </row>
    <row r="20" spans="1:3">
      <c r="A20">
        <v>16</v>
      </c>
      <c r="B20" t="s">
        <v>540</v>
      </c>
    </row>
    <row r="21" spans="1:3">
      <c r="A21">
        <v>17</v>
      </c>
      <c r="B21" t="s">
        <v>541</v>
      </c>
    </row>
    <row r="22" spans="1:3">
      <c r="A22">
        <v>18</v>
      </c>
      <c r="B22" t="s">
        <v>542</v>
      </c>
    </row>
    <row r="23" spans="1:3">
      <c r="A23">
        <v>19</v>
      </c>
      <c r="B23" t="s">
        <v>543</v>
      </c>
    </row>
    <row r="24" spans="1:3">
      <c r="A24">
        <v>20</v>
      </c>
      <c r="B24" t="s">
        <v>544</v>
      </c>
    </row>
    <row r="25" spans="1:3">
      <c r="A25">
        <v>21</v>
      </c>
      <c r="B25" t="s">
        <v>545</v>
      </c>
    </row>
    <row r="26" spans="1:3">
      <c r="A26">
        <v>22</v>
      </c>
      <c r="B26" t="s">
        <v>546</v>
      </c>
    </row>
    <row r="27" spans="1:3">
      <c r="A27">
        <v>23</v>
      </c>
      <c r="B27" t="s">
        <v>547</v>
      </c>
    </row>
    <row r="28" spans="1:3">
      <c r="A28">
        <v>24</v>
      </c>
      <c r="B28" t="s">
        <v>548</v>
      </c>
    </row>
    <row r="29" spans="1:3">
      <c r="A29">
        <v>25</v>
      </c>
      <c r="B29" t="s">
        <v>549</v>
      </c>
    </row>
    <row r="30" spans="1:3">
      <c r="A30">
        <v>26</v>
      </c>
      <c r="B30" t="s">
        <v>550</v>
      </c>
    </row>
    <row r="31" spans="1:3">
      <c r="A31">
        <v>27</v>
      </c>
      <c r="B31" t="s">
        <v>551</v>
      </c>
    </row>
    <row r="32" spans="1:3">
      <c r="A32">
        <v>28</v>
      </c>
      <c r="B32" t="s">
        <v>552</v>
      </c>
    </row>
    <row r="33" spans="1:2">
      <c r="A33">
        <v>29</v>
      </c>
      <c r="B33" t="s">
        <v>553</v>
      </c>
    </row>
    <row r="34" spans="1:2">
      <c r="A34">
        <v>30</v>
      </c>
      <c r="B34" t="s">
        <v>554</v>
      </c>
    </row>
    <row r="35" spans="1:2">
      <c r="A35">
        <v>31</v>
      </c>
      <c r="B35" t="s">
        <v>555</v>
      </c>
    </row>
    <row r="36" spans="1:2">
      <c r="A36">
        <v>32</v>
      </c>
      <c r="B36" t="s">
        <v>556</v>
      </c>
    </row>
    <row r="37" spans="1:2">
      <c r="A37">
        <v>33</v>
      </c>
      <c r="B37" t="s">
        <v>557</v>
      </c>
    </row>
    <row r="38" spans="1:2">
      <c r="A38">
        <v>34</v>
      </c>
      <c r="B38" t="s">
        <v>558</v>
      </c>
    </row>
    <row r="39" spans="1:2">
      <c r="A39">
        <v>35</v>
      </c>
      <c r="B39" t="s">
        <v>559</v>
      </c>
    </row>
    <row r="40" spans="1:2">
      <c r="A40">
        <v>36</v>
      </c>
      <c r="B40" t="s">
        <v>560</v>
      </c>
    </row>
    <row r="41" spans="1:2">
      <c r="A41">
        <v>37</v>
      </c>
      <c r="B41" t="s">
        <v>561</v>
      </c>
    </row>
    <row r="42" spans="1:2">
      <c r="A42">
        <v>38</v>
      </c>
      <c r="B42" t="s">
        <v>562</v>
      </c>
    </row>
    <row r="43" spans="1:2">
      <c r="A43">
        <v>39</v>
      </c>
      <c r="B43" t="s">
        <v>563</v>
      </c>
    </row>
    <row r="44" spans="1:2">
      <c r="A44">
        <v>40</v>
      </c>
      <c r="B44" t="s">
        <v>564</v>
      </c>
    </row>
    <row r="45" spans="1:2">
      <c r="A45">
        <v>41</v>
      </c>
      <c r="B45" t="s">
        <v>565</v>
      </c>
    </row>
    <row r="46" spans="1:2">
      <c r="A46">
        <v>42</v>
      </c>
      <c r="B46" t="s">
        <v>566</v>
      </c>
    </row>
    <row r="47" spans="1:2">
      <c r="A47">
        <v>43</v>
      </c>
      <c r="B47" t="s">
        <v>567</v>
      </c>
    </row>
    <row r="48" spans="1:2">
      <c r="A48">
        <v>44</v>
      </c>
      <c r="B48" t="s">
        <v>568</v>
      </c>
    </row>
    <row r="49" spans="1:2">
      <c r="A49">
        <v>45</v>
      </c>
      <c r="B49" t="s">
        <v>569</v>
      </c>
    </row>
    <row r="50" spans="1:2">
      <c r="A50">
        <v>46</v>
      </c>
      <c r="B50" t="s">
        <v>570</v>
      </c>
    </row>
    <row r="51" spans="1:2">
      <c r="A51">
        <v>47</v>
      </c>
      <c r="B51" t="s">
        <v>571</v>
      </c>
    </row>
  </sheetData>
  <phoneticPr fontId="5"/>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7" width="13.125" style="56" customWidth="1"/>
    <col min="18" max="18" width="14.5" style="56" customWidth="1"/>
    <col min="19" max="19" width="3.625" style="56" customWidth="1"/>
    <col min="20" max="20" width="14.125" style="56" hidden="1" customWidth="1"/>
    <col min="21" max="21" width="23.375" style="56" customWidth="1"/>
    <col min="22" max="22" width="9.25" style="248" bestFit="1" customWidth="1"/>
    <col min="23" max="23" width="16.375" style="56" customWidth="1"/>
    <col min="24" max="16384" width="12.625" style="56"/>
  </cols>
  <sheetData>
    <row r="1" spans="1:22" ht="12.75" customHeight="1">
      <c r="B1" s="56" t="s">
        <v>145</v>
      </c>
    </row>
    <row r="2" spans="1:22" ht="12.75" customHeight="1">
      <c r="B2" s="67" t="s">
        <v>462</v>
      </c>
      <c r="C2" s="67"/>
      <c r="D2" s="67"/>
      <c r="E2" s="67"/>
      <c r="F2" s="67"/>
      <c r="G2" s="67"/>
      <c r="H2" s="67"/>
      <c r="I2" s="67"/>
      <c r="J2" s="67"/>
      <c r="K2" s="67"/>
      <c r="L2" s="67"/>
      <c r="M2" s="67"/>
      <c r="N2" s="67"/>
      <c r="O2" s="67"/>
      <c r="P2" s="67"/>
      <c r="Q2" s="67"/>
      <c r="R2" s="67"/>
      <c r="S2" s="67"/>
      <c r="U2" s="275"/>
      <c r="V2" s="275"/>
    </row>
    <row r="3" spans="1:22" ht="12.75" customHeight="1">
      <c r="N3" s="68"/>
      <c r="O3" s="385" t="str">
        <f>〔別紙1〕!E4</f>
        <v>（事業者名）</v>
      </c>
      <c r="P3" s="385"/>
      <c r="Q3" s="385"/>
      <c r="R3" s="385"/>
      <c r="S3" s="198"/>
      <c r="U3" s="275"/>
      <c r="V3" s="275"/>
    </row>
    <row r="4" spans="1:22" ht="12.75" customHeight="1">
      <c r="E4" s="68"/>
      <c r="F4" s="68"/>
      <c r="G4" s="68"/>
      <c r="U4" s="275"/>
      <c r="V4" s="275"/>
    </row>
    <row r="5" spans="1:22" ht="72">
      <c r="B5" s="77" t="s">
        <v>3</v>
      </c>
      <c r="C5" s="77" t="s">
        <v>0</v>
      </c>
      <c r="D5" s="78" t="s">
        <v>123</v>
      </c>
      <c r="E5" s="78" t="s">
        <v>124</v>
      </c>
      <c r="F5" s="78" t="s">
        <v>125</v>
      </c>
      <c r="G5" s="78" t="s">
        <v>146</v>
      </c>
      <c r="H5" s="79" t="s">
        <v>156</v>
      </c>
      <c r="I5" s="77" t="s">
        <v>13</v>
      </c>
      <c r="J5" s="78" t="s">
        <v>127</v>
      </c>
      <c r="K5" s="78" t="s">
        <v>157</v>
      </c>
      <c r="L5" s="79" t="s">
        <v>155</v>
      </c>
      <c r="M5" s="78" t="s">
        <v>154</v>
      </c>
      <c r="N5" s="77" t="s">
        <v>128</v>
      </c>
      <c r="O5" s="79" t="s">
        <v>14</v>
      </c>
      <c r="P5" s="79" t="s">
        <v>159</v>
      </c>
      <c r="Q5" s="79" t="s">
        <v>160</v>
      </c>
      <c r="R5" s="77" t="s">
        <v>12</v>
      </c>
      <c r="S5" s="199"/>
      <c r="T5" s="159"/>
      <c r="U5" s="275"/>
      <c r="V5" s="275"/>
    </row>
    <row r="6" spans="1:2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195</v>
      </c>
      <c r="R6" s="80"/>
      <c r="S6" s="202"/>
    </row>
    <row r="7" spans="1:2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370</v>
      </c>
      <c r="V7" s="277" t="s">
        <v>409</v>
      </c>
    </row>
    <row r="8" spans="1:22" s="64" customFormat="1">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75" thickBot="1">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row r="35" spans="2:22" ht="12.75" customHeight="1">
      <c r="B35" s="56" t="s">
        <v>7</v>
      </c>
    </row>
    <row r="36" spans="2:22" ht="12.75" customHeight="1">
      <c r="B36" s="56" t="s">
        <v>196</v>
      </c>
    </row>
    <row r="37" spans="2:22" ht="12.75" customHeight="1">
      <c r="B37" s="56" t="s">
        <v>470</v>
      </c>
    </row>
    <row r="38" spans="2:22" ht="12.75" customHeight="1"/>
    <row r="39" spans="2:22" ht="12.75" customHeight="1"/>
    <row r="40" spans="2:22" ht="12.75" customHeight="1"/>
    <row r="41" spans="2:22" ht="12.75" customHeight="1">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c r="B45" s="93" t="s">
        <v>205</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c r="B48" s="96" t="s">
        <v>173</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mergeCells count="1">
    <mergeCell ref="O3:R3"/>
  </mergeCells>
  <phoneticPr fontId="5"/>
  <dataValidations count="2">
    <dataValidation type="list" allowBlank="1" showInputMessage="1" showErrorMessage="1" sqref="E8:E32">
      <formula1>INDIRECT(C8)</formula1>
    </dataValidation>
    <dataValidation type="list" allowBlank="1" showInputMessage="1" showErrorMessage="1" sqref="U8:U32">
      <formula1>INDIRECT(T8)</formula1>
    </dataValidation>
  </dataValidations>
  <printOptions horizontalCentered="1"/>
  <pageMargins left="0.59055118110236227" right="0.59055118110236227" top="0.59055118110236227" bottom="0.59055118110236227" header="0.31496062992125984" footer="0.31496062992125984"/>
  <pageSetup paperSize="9" scale="54" orientation="landscape"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27</v>
      </c>
    </row>
    <row r="10" spans="1:9" ht="18" customHeight="1">
      <c r="F10" s="24"/>
      <c r="G10" s="24"/>
      <c r="H10" s="24"/>
    </row>
    <row r="11" spans="1:9" ht="18" customHeight="1">
      <c r="F11" s="390" t="s">
        <v>203</v>
      </c>
      <c r="G11" s="390"/>
      <c r="H11" s="390"/>
      <c r="I11" s="21" t="s">
        <v>202</v>
      </c>
    </row>
    <row r="12" spans="1:9" ht="18" customHeight="1">
      <c r="F12" s="24"/>
      <c r="G12" s="24"/>
      <c r="H12" s="24"/>
    </row>
    <row r="15" spans="1:9" ht="18" customHeight="1">
      <c r="A15" s="25" t="s">
        <v>28</v>
      </c>
      <c r="B15" s="25"/>
      <c r="C15" s="25"/>
      <c r="D15" s="25"/>
      <c r="E15" s="25"/>
      <c r="F15" s="25"/>
      <c r="G15" s="25"/>
      <c r="H15" s="25"/>
      <c r="I15" s="25"/>
    </row>
    <row r="18" spans="1:9" ht="18" customHeight="1">
      <c r="A18" s="387" t="s">
        <v>147</v>
      </c>
      <c r="B18" s="387"/>
      <c r="C18" s="387"/>
      <c r="D18" s="387"/>
      <c r="E18" s="387"/>
      <c r="F18" s="387"/>
      <c r="G18" s="387"/>
      <c r="H18" s="387"/>
      <c r="I18" s="387"/>
    </row>
    <row r="19" spans="1:9" ht="18" customHeight="1">
      <c r="A19" s="387"/>
      <c r="B19" s="387"/>
      <c r="C19" s="387"/>
      <c r="D19" s="387"/>
      <c r="E19" s="387"/>
      <c r="F19" s="387"/>
      <c r="G19" s="387"/>
      <c r="H19" s="387"/>
      <c r="I19" s="387"/>
    </row>
    <row r="20" spans="1:9" ht="18" customHeight="1">
      <c r="A20" s="387"/>
      <c r="B20" s="387"/>
      <c r="C20" s="387"/>
      <c r="D20" s="387"/>
      <c r="E20" s="387"/>
      <c r="F20" s="387"/>
      <c r="G20" s="387"/>
      <c r="H20" s="387"/>
      <c r="I20" s="387"/>
    </row>
    <row r="22" spans="1:9" ht="18" customHeight="1">
      <c r="A22" s="25" t="s">
        <v>29</v>
      </c>
      <c r="B22" s="25"/>
      <c r="C22" s="25"/>
      <c r="D22" s="25"/>
      <c r="E22" s="25"/>
      <c r="F22" s="25"/>
      <c r="G22" s="25"/>
      <c r="H22" s="25"/>
      <c r="I22" s="25"/>
    </row>
    <row r="24" spans="1:9" ht="18" customHeight="1">
      <c r="A24" s="21" t="s">
        <v>30</v>
      </c>
    </row>
    <row r="26" spans="1:9" ht="18" customHeight="1">
      <c r="A26" s="391" t="s">
        <v>149</v>
      </c>
      <c r="B26" s="391"/>
      <c r="C26" s="391"/>
      <c r="D26" s="391"/>
      <c r="E26" s="391"/>
      <c r="F26" s="391"/>
      <c r="G26" s="391"/>
      <c r="H26" s="391"/>
      <c r="I26" s="391"/>
    </row>
    <row r="27" spans="1:9" ht="18" customHeight="1">
      <c r="A27" s="391"/>
      <c r="B27" s="391"/>
      <c r="C27" s="391"/>
      <c r="D27" s="391"/>
      <c r="E27" s="391"/>
      <c r="F27" s="391"/>
      <c r="G27" s="391"/>
      <c r="H27" s="391"/>
      <c r="I27" s="391"/>
    </row>
    <row r="28" spans="1:9" ht="18" customHeight="1">
      <c r="G28" s="392" t="s">
        <v>31</v>
      </c>
      <c r="H28" s="392"/>
      <c r="I28" s="392"/>
    </row>
    <row r="30" spans="1:9" ht="18" customHeight="1">
      <c r="A30" s="391" t="s">
        <v>151</v>
      </c>
      <c r="B30" s="391"/>
      <c r="C30" s="391"/>
      <c r="D30" s="391"/>
      <c r="E30" s="391"/>
      <c r="F30" s="391"/>
      <c r="G30" s="391"/>
      <c r="H30" s="391"/>
      <c r="I30" s="391"/>
    </row>
    <row r="31" spans="1:9" ht="18" customHeight="1">
      <c r="A31" s="391"/>
      <c r="B31" s="391"/>
      <c r="C31" s="391"/>
      <c r="D31" s="391"/>
      <c r="E31" s="391"/>
      <c r="F31" s="391"/>
      <c r="G31" s="391"/>
      <c r="H31" s="391"/>
      <c r="I31" s="391"/>
    </row>
    <row r="32" spans="1:9" ht="18" customHeight="1">
      <c r="G32" s="392" t="s">
        <v>31</v>
      </c>
      <c r="H32" s="392"/>
      <c r="I32" s="392"/>
    </row>
    <row r="34" spans="1:9" ht="27" customHeight="1">
      <c r="A34" s="391" t="s">
        <v>148</v>
      </c>
      <c r="B34" s="391"/>
      <c r="C34" s="391"/>
      <c r="D34" s="391"/>
      <c r="E34" s="391"/>
      <c r="F34" s="391"/>
      <c r="G34" s="391"/>
      <c r="H34" s="391"/>
      <c r="I34" s="391"/>
    </row>
    <row r="35" spans="1:9" ht="27" customHeight="1">
      <c r="A35" s="391"/>
      <c r="B35" s="391"/>
      <c r="C35" s="391"/>
      <c r="D35" s="391"/>
      <c r="E35" s="391"/>
      <c r="F35" s="391"/>
      <c r="G35" s="391"/>
      <c r="H35" s="391"/>
      <c r="I35" s="391"/>
    </row>
  </sheetData>
  <mergeCells count="7">
    <mergeCell ref="F11:H11"/>
    <mergeCell ref="A18:I20"/>
    <mergeCell ref="A26:I27"/>
    <mergeCell ref="A30:I31"/>
    <mergeCell ref="A34:I35"/>
    <mergeCell ref="G28:I28"/>
    <mergeCell ref="G32:I32"/>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6" spans="1:9" ht="18" customHeight="1">
      <c r="A6" s="21" t="s">
        <v>49</v>
      </c>
      <c r="B6" s="26"/>
    </row>
    <row r="7" spans="1:9" ht="18" customHeight="1">
      <c r="A7" s="393" t="s">
        <v>51</v>
      </c>
      <c r="B7" s="393"/>
      <c r="C7" s="393"/>
      <c r="D7" s="125" t="s">
        <v>48</v>
      </c>
    </row>
    <row r="8" spans="1:9" ht="18" customHeight="1">
      <c r="A8" s="21" t="s">
        <v>50</v>
      </c>
      <c r="B8" s="26"/>
    </row>
    <row r="9" spans="1:9" ht="18" customHeight="1">
      <c r="F9" s="24"/>
      <c r="G9" s="24"/>
      <c r="H9" s="24"/>
    </row>
    <row r="10" spans="1:9" ht="18" customHeight="1">
      <c r="F10" s="390" t="s">
        <v>204</v>
      </c>
      <c r="G10" s="390"/>
      <c r="H10" s="390"/>
      <c r="I10" s="21" t="s">
        <v>202</v>
      </c>
    </row>
    <row r="11" spans="1:9" ht="18" customHeight="1">
      <c r="F11" s="24"/>
      <c r="G11" s="24"/>
      <c r="H11" s="24"/>
    </row>
    <row r="14" spans="1:9" ht="18" customHeight="1">
      <c r="A14" s="25" t="s">
        <v>28</v>
      </c>
      <c r="B14" s="25"/>
      <c r="C14" s="25"/>
      <c r="D14" s="25"/>
      <c r="E14" s="25"/>
      <c r="F14" s="25"/>
      <c r="G14" s="25"/>
      <c r="H14" s="25"/>
      <c r="I14" s="25"/>
    </row>
    <row r="17" spans="1:9" ht="18" customHeight="1">
      <c r="A17" s="387" t="s">
        <v>137</v>
      </c>
      <c r="B17" s="387"/>
      <c r="C17" s="387"/>
      <c r="D17" s="387"/>
      <c r="E17" s="387"/>
      <c r="F17" s="387"/>
      <c r="G17" s="387"/>
      <c r="H17" s="387"/>
      <c r="I17" s="387"/>
    </row>
    <row r="18" spans="1:9" ht="18" customHeight="1">
      <c r="A18" s="387"/>
      <c r="B18" s="387"/>
      <c r="C18" s="387"/>
      <c r="D18" s="387"/>
      <c r="E18" s="387"/>
      <c r="F18" s="387"/>
      <c r="G18" s="387"/>
      <c r="H18" s="387"/>
      <c r="I18" s="387"/>
    </row>
    <row r="20" spans="1:9" ht="18" customHeight="1">
      <c r="A20" s="25" t="s">
        <v>29</v>
      </c>
      <c r="B20" s="25"/>
      <c r="C20" s="25"/>
      <c r="D20" s="25"/>
      <c r="E20" s="25"/>
      <c r="F20" s="25"/>
      <c r="G20" s="25"/>
      <c r="H20" s="25"/>
      <c r="I20" s="25"/>
    </row>
    <row r="22" spans="1:9" ht="18" customHeight="1">
      <c r="A22" s="21" t="s">
        <v>30</v>
      </c>
    </row>
    <row r="24" spans="1:9" ht="18" customHeight="1">
      <c r="A24" s="391" t="s">
        <v>149</v>
      </c>
      <c r="B24" s="391"/>
      <c r="C24" s="391"/>
      <c r="D24" s="391"/>
      <c r="E24" s="391"/>
      <c r="F24" s="391"/>
      <c r="G24" s="391"/>
      <c r="H24" s="391"/>
      <c r="I24" s="391"/>
    </row>
    <row r="25" spans="1:9" ht="18" customHeight="1">
      <c r="A25" s="391"/>
      <c r="B25" s="391"/>
      <c r="C25" s="391"/>
      <c r="D25" s="391"/>
      <c r="E25" s="391"/>
      <c r="F25" s="391"/>
      <c r="G25" s="391"/>
      <c r="H25" s="391"/>
      <c r="I25" s="391"/>
    </row>
    <row r="26" spans="1:9" ht="18" customHeight="1">
      <c r="A26" s="28"/>
      <c r="B26" s="28"/>
      <c r="C26" s="28"/>
      <c r="D26" s="28"/>
      <c r="E26" s="28"/>
      <c r="F26" s="28"/>
      <c r="G26" s="392" t="s">
        <v>31</v>
      </c>
      <c r="H26" s="392"/>
      <c r="I26" s="392"/>
    </row>
    <row r="27" spans="1:9" ht="18" customHeight="1">
      <c r="A27" s="28"/>
      <c r="B27" s="28"/>
      <c r="C27" s="28"/>
      <c r="D27" s="28"/>
      <c r="E27" s="28"/>
      <c r="F27" s="28"/>
      <c r="G27" s="28"/>
      <c r="H27" s="28"/>
      <c r="I27" s="126"/>
    </row>
    <row r="28" spans="1:9" ht="18" customHeight="1">
      <c r="A28" s="394" t="s">
        <v>150</v>
      </c>
      <c r="B28" s="394"/>
      <c r="C28" s="394"/>
      <c r="D28" s="394"/>
      <c r="E28" s="394"/>
      <c r="F28" s="394"/>
      <c r="G28" s="394"/>
      <c r="H28" s="394"/>
      <c r="I28" s="394"/>
    </row>
    <row r="29" spans="1:9" ht="18" customHeight="1">
      <c r="A29" s="394"/>
      <c r="B29" s="394"/>
      <c r="C29" s="394"/>
      <c r="D29" s="394"/>
      <c r="E29" s="394"/>
      <c r="F29" s="394"/>
      <c r="G29" s="394"/>
      <c r="H29" s="394"/>
      <c r="I29" s="394"/>
    </row>
    <row r="30" spans="1:9" ht="18" customHeight="1">
      <c r="A30" s="28"/>
      <c r="B30" s="28"/>
      <c r="C30" s="28"/>
      <c r="D30" s="28"/>
      <c r="E30" s="28"/>
      <c r="F30" s="28"/>
      <c r="G30" s="392" t="s">
        <v>31</v>
      </c>
      <c r="H30" s="392"/>
      <c r="I30" s="392"/>
    </row>
    <row r="32" spans="1:9" ht="27" customHeight="1">
      <c r="A32" s="391" t="s">
        <v>148</v>
      </c>
      <c r="B32" s="391"/>
      <c r="C32" s="391"/>
      <c r="D32" s="391"/>
      <c r="E32" s="391"/>
      <c r="F32" s="391"/>
      <c r="G32" s="391"/>
      <c r="H32" s="391"/>
      <c r="I32" s="391"/>
    </row>
    <row r="33" spans="1:9" ht="27" customHeight="1">
      <c r="A33" s="391"/>
      <c r="B33" s="391"/>
      <c r="C33" s="391"/>
      <c r="D33" s="391"/>
      <c r="E33" s="391"/>
      <c r="F33" s="391"/>
      <c r="G33" s="391"/>
      <c r="H33" s="391"/>
      <c r="I33" s="391"/>
    </row>
  </sheetData>
  <mergeCells count="8">
    <mergeCell ref="A32:I33"/>
    <mergeCell ref="A7:C7"/>
    <mergeCell ref="A24:I25"/>
    <mergeCell ref="A28:I29"/>
    <mergeCell ref="A17:I18"/>
    <mergeCell ref="G26:I26"/>
    <mergeCell ref="G30:I30"/>
    <mergeCell ref="F10:H10"/>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25" defaultRowHeight="24" customHeight="1"/>
  <cols>
    <col min="1" max="1" width="3.125" style="1" customWidth="1"/>
    <col min="2" max="2" width="32.75" style="1" bestFit="1" customWidth="1"/>
    <col min="3" max="3" width="15.625" style="1" customWidth="1"/>
    <col min="4" max="16384" width="12.625" style="1"/>
  </cols>
  <sheetData>
    <row r="1" spans="1:14" ht="24" customHeight="1">
      <c r="B1" s="1" t="s">
        <v>141</v>
      </c>
    </row>
    <row r="2" spans="1:14" ht="24" customHeight="1">
      <c r="B2" s="398" t="s">
        <v>152</v>
      </c>
      <c r="C2" s="398"/>
      <c r="D2" s="398"/>
      <c r="E2" s="398"/>
      <c r="F2" s="398"/>
      <c r="G2" s="398"/>
      <c r="H2" s="398"/>
      <c r="I2" s="398"/>
      <c r="J2" s="398"/>
      <c r="K2" s="398"/>
      <c r="L2" s="398"/>
      <c r="M2" s="398"/>
      <c r="N2" s="398"/>
    </row>
    <row r="3" spans="1:14" ht="24" customHeight="1">
      <c r="B3" s="134" t="s">
        <v>201</v>
      </c>
      <c r="F3" s="2"/>
      <c r="G3" s="2"/>
      <c r="L3" s="397" t="s">
        <v>194</v>
      </c>
      <c r="M3" s="397"/>
      <c r="N3" s="397"/>
    </row>
    <row r="4" spans="1:14" ht="7.5" customHeight="1"/>
    <row r="5" spans="1:14" ht="24" customHeight="1">
      <c r="B5" s="399" t="s">
        <v>46</v>
      </c>
      <c r="C5" s="400"/>
      <c r="D5" s="399" t="s">
        <v>45</v>
      </c>
      <c r="E5" s="401"/>
      <c r="F5" s="401"/>
      <c r="G5" s="401"/>
      <c r="H5" s="401"/>
      <c r="I5" s="401"/>
      <c r="J5" s="401"/>
      <c r="K5" s="401"/>
      <c r="L5" s="401"/>
      <c r="M5" s="400"/>
      <c r="N5" s="3"/>
    </row>
    <row r="6" spans="1:14" ht="24" customHeight="1">
      <c r="B6" s="4"/>
      <c r="C6" s="5"/>
      <c r="D6" s="399" t="s">
        <v>207</v>
      </c>
      <c r="E6" s="401"/>
      <c r="F6" s="400"/>
      <c r="G6" s="399" t="s">
        <v>208</v>
      </c>
      <c r="H6" s="401"/>
      <c r="I6" s="401"/>
      <c r="J6" s="401"/>
      <c r="K6" s="401"/>
      <c r="L6" s="401"/>
      <c r="M6" s="400"/>
      <c r="N6" s="5"/>
    </row>
    <row r="7" spans="1:14" ht="24" customHeight="1">
      <c r="B7" s="6" t="s">
        <v>153</v>
      </c>
      <c r="C7" s="7" t="s">
        <v>44</v>
      </c>
      <c r="D7" s="8"/>
      <c r="E7" s="8"/>
      <c r="F7" s="7"/>
      <c r="G7" s="8"/>
      <c r="H7" s="395" t="s">
        <v>43</v>
      </c>
      <c r="I7" s="396"/>
      <c r="J7" s="395" t="s">
        <v>42</v>
      </c>
      <c r="K7" s="396"/>
      <c r="L7" s="395" t="s">
        <v>41</v>
      </c>
      <c r="M7" s="396"/>
      <c r="N7" s="7" t="s">
        <v>12</v>
      </c>
    </row>
    <row r="8" spans="1:14" ht="24" customHeight="1">
      <c r="B8" s="4"/>
      <c r="C8" s="7" t="s">
        <v>40</v>
      </c>
      <c r="D8" s="6" t="s">
        <v>37</v>
      </c>
      <c r="E8" s="6" t="s">
        <v>39</v>
      </c>
      <c r="F8" s="7" t="s">
        <v>38</v>
      </c>
      <c r="G8" s="6" t="s">
        <v>37</v>
      </c>
      <c r="H8" s="6"/>
      <c r="I8" s="8" t="s">
        <v>36</v>
      </c>
      <c r="J8" s="6"/>
      <c r="K8" s="8" t="s">
        <v>36</v>
      </c>
      <c r="L8" s="6"/>
      <c r="M8" s="8" t="s">
        <v>36</v>
      </c>
      <c r="N8" s="5"/>
    </row>
    <row r="9" spans="1:14" ht="24" customHeight="1">
      <c r="B9" s="9"/>
      <c r="C9" s="10"/>
      <c r="D9" s="11"/>
      <c r="E9" s="11"/>
      <c r="F9" s="10"/>
      <c r="G9" s="11"/>
      <c r="H9" s="11"/>
      <c r="I9" s="11" t="s">
        <v>35</v>
      </c>
      <c r="J9" s="11"/>
      <c r="K9" s="11" t="s">
        <v>35</v>
      </c>
      <c r="L9" s="11"/>
      <c r="M9" s="11" t="s">
        <v>35</v>
      </c>
      <c r="N9" s="12"/>
    </row>
    <row r="10" spans="1:14" ht="20.100000000000001" customHeight="1">
      <c r="B10" s="4"/>
      <c r="C10" s="13" t="s">
        <v>9</v>
      </c>
      <c r="D10" s="14"/>
      <c r="E10" s="14" t="s">
        <v>9</v>
      </c>
      <c r="F10" s="13" t="s">
        <v>9</v>
      </c>
      <c r="G10" s="14"/>
      <c r="H10" s="14" t="s">
        <v>9</v>
      </c>
      <c r="I10" s="14" t="s">
        <v>9</v>
      </c>
      <c r="J10" s="14" t="s">
        <v>9</v>
      </c>
      <c r="K10" s="14" t="s">
        <v>9</v>
      </c>
      <c r="L10" s="14" t="s">
        <v>9</v>
      </c>
      <c r="M10" s="13" t="s">
        <v>9</v>
      </c>
      <c r="N10" s="13"/>
    </row>
    <row r="11" spans="1:14" ht="24" customHeight="1">
      <c r="B11" s="4" t="s">
        <v>34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33</v>
      </c>
      <c r="C13" s="17"/>
      <c r="D13" s="18"/>
      <c r="E13" s="18"/>
      <c r="F13" s="17"/>
      <c r="G13" s="18"/>
      <c r="H13" s="18"/>
      <c r="I13" s="18"/>
      <c r="J13" s="18"/>
      <c r="K13" s="18"/>
      <c r="L13" s="18"/>
      <c r="M13" s="17"/>
      <c r="N13" s="5"/>
    </row>
    <row r="14" spans="1:14" ht="24" customHeight="1">
      <c r="B14" s="4" t="s">
        <v>32</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209</v>
      </c>
    </row>
    <row r="20" spans="2:14" ht="20.100000000000001" customHeight="1">
      <c r="B20" s="1" t="s">
        <v>210</v>
      </c>
    </row>
    <row r="21" spans="2:14" ht="20.100000000000001" customHeight="1">
      <c r="B21" s="1" t="s">
        <v>211</v>
      </c>
    </row>
    <row r="22" spans="2:14" ht="20.100000000000001" customHeight="1">
      <c r="B22" s="1" t="s">
        <v>212</v>
      </c>
    </row>
    <row r="23" spans="2:14" ht="20.100000000000001" customHeight="1">
      <c r="B23" s="1" t="s">
        <v>213</v>
      </c>
    </row>
    <row r="24" spans="2:14" ht="20.100000000000001" customHeight="1">
      <c r="B24" s="1" t="s">
        <v>214</v>
      </c>
    </row>
    <row r="25" spans="2:14" ht="20.100000000000001" customHeight="1">
      <c r="B25" s="1" t="s">
        <v>215</v>
      </c>
    </row>
    <row r="26" spans="2:14" ht="20.100000000000001" customHeight="1">
      <c r="B26" s="1" t="s">
        <v>216</v>
      </c>
    </row>
  </sheetData>
  <mergeCells count="9">
    <mergeCell ref="H7:I7"/>
    <mergeCell ref="J7:K7"/>
    <mergeCell ref="L7:M7"/>
    <mergeCell ref="L3:N3"/>
    <mergeCell ref="B2:N2"/>
    <mergeCell ref="B5:C5"/>
    <mergeCell ref="D5:M5"/>
    <mergeCell ref="D6:F6"/>
    <mergeCell ref="G6:M6"/>
  </mergeCells>
  <phoneticPr fontId="5"/>
  <pageMargins left="0.70866141732283472" right="0.70866141732283472" top="0.74803149606299213" bottom="0.74803149606299213" header="0.31496062992125984" footer="0.31496062992125984"/>
  <pageSetup paperSize="9" scale="71"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75" style="50" customWidth="1"/>
    <col min="2" max="9" width="26.875" style="50" customWidth="1"/>
    <col min="10" max="16384" width="9" style="50"/>
  </cols>
  <sheetData>
    <row r="1" spans="1:9" s="30" customFormat="1" ht="28.5" customHeight="1">
      <c r="A1" s="29" t="s">
        <v>116</v>
      </c>
    </row>
    <row r="2" spans="1:9" s="30" customFormat="1" ht="28.5" customHeight="1">
      <c r="A2" s="31" t="s">
        <v>52</v>
      </c>
      <c r="B2" s="32" t="s">
        <v>54</v>
      </c>
      <c r="C2" s="33" t="s">
        <v>55</v>
      </c>
      <c r="D2" s="34" t="s">
        <v>56</v>
      </c>
      <c r="E2" s="35" t="s">
        <v>57</v>
      </c>
      <c r="F2" s="36" t="s">
        <v>58</v>
      </c>
      <c r="G2" s="37" t="s">
        <v>59</v>
      </c>
      <c r="H2" s="38" t="s">
        <v>60</v>
      </c>
      <c r="I2" s="51" t="s">
        <v>174</v>
      </c>
    </row>
    <row r="3" spans="1:9" s="30" customFormat="1" ht="28.5" customHeight="1">
      <c r="A3" s="39" t="s">
        <v>53</v>
      </c>
      <c r="B3" s="40" t="s">
        <v>86</v>
      </c>
      <c r="C3" s="41" t="s">
        <v>87</v>
      </c>
      <c r="D3" s="42" t="s">
        <v>17</v>
      </c>
      <c r="E3" s="35" t="s">
        <v>465</v>
      </c>
      <c r="F3" s="36" t="s">
        <v>468</v>
      </c>
      <c r="G3" s="37" t="s">
        <v>180</v>
      </c>
      <c r="H3" s="38" t="s">
        <v>101</v>
      </c>
      <c r="I3" s="51" t="s">
        <v>176</v>
      </c>
    </row>
    <row r="4" spans="1:9" s="30" customFormat="1" ht="28.5" customHeight="1">
      <c r="A4" s="39"/>
      <c r="B4" s="40" t="s">
        <v>88</v>
      </c>
      <c r="C4" s="41" t="s">
        <v>89</v>
      </c>
      <c r="D4" s="42" t="s">
        <v>18</v>
      </c>
      <c r="E4" s="31"/>
      <c r="F4" s="31"/>
      <c r="G4" s="31"/>
      <c r="H4" s="38" t="s">
        <v>102</v>
      </c>
      <c r="I4" s="31"/>
    </row>
    <row r="5" spans="1:9" s="30" customFormat="1" ht="28.5" customHeight="1">
      <c r="A5" s="39"/>
      <c r="B5" s="40" t="s">
        <v>163</v>
      </c>
      <c r="C5" s="41" t="s">
        <v>91</v>
      </c>
      <c r="D5" s="42" t="s">
        <v>472</v>
      </c>
      <c r="E5" s="31"/>
      <c r="F5" s="31"/>
      <c r="G5" s="31"/>
      <c r="H5" s="38" t="s">
        <v>103</v>
      </c>
      <c r="I5" s="31"/>
    </row>
    <row r="6" spans="1:9" s="30" customFormat="1" ht="28.5" customHeight="1">
      <c r="A6" s="39"/>
      <c r="B6" s="40" t="s">
        <v>85</v>
      </c>
      <c r="C6" s="31"/>
      <c r="D6" s="31"/>
      <c r="E6" s="31"/>
      <c r="F6" s="31"/>
      <c r="G6" s="31"/>
      <c r="H6" s="38" t="s">
        <v>181</v>
      </c>
      <c r="I6" s="31"/>
    </row>
    <row r="7" spans="1:9" s="30" customFormat="1" ht="28.5" customHeight="1">
      <c r="A7" s="39"/>
      <c r="B7" s="40" t="s">
        <v>92</v>
      </c>
      <c r="C7" s="31"/>
      <c r="D7" s="31"/>
      <c r="E7" s="31"/>
      <c r="F7" s="31"/>
      <c r="G7" s="31"/>
      <c r="H7" s="38" t="s">
        <v>105</v>
      </c>
      <c r="I7" s="31"/>
    </row>
    <row r="8" spans="1:9" s="30" customFormat="1" ht="28.5" customHeight="1">
      <c r="A8" s="39"/>
      <c r="B8" s="40" t="s">
        <v>165</v>
      </c>
      <c r="C8" s="31"/>
      <c r="D8" s="31"/>
      <c r="E8" s="31"/>
      <c r="F8" s="31"/>
      <c r="G8" s="31"/>
      <c r="H8" s="38" t="s">
        <v>106</v>
      </c>
      <c r="I8" s="31"/>
    </row>
    <row r="9" spans="1:9" s="30" customFormat="1" ht="28.5" customHeight="1">
      <c r="A9" s="39"/>
      <c r="B9" s="40" t="s">
        <v>94</v>
      </c>
      <c r="C9" s="31"/>
      <c r="D9" s="31"/>
      <c r="E9" s="31"/>
      <c r="F9" s="31"/>
      <c r="G9" s="31"/>
      <c r="H9" s="38" t="s">
        <v>107</v>
      </c>
      <c r="I9" s="31"/>
    </row>
    <row r="10" spans="1:9" s="30" customFormat="1" ht="28.5" customHeight="1">
      <c r="A10" s="39"/>
      <c r="B10" s="40" t="s">
        <v>185</v>
      </c>
      <c r="C10" s="31"/>
      <c r="D10" s="31"/>
      <c r="E10" s="31"/>
      <c r="F10" s="31"/>
      <c r="G10" s="31"/>
      <c r="H10" s="38" t="s">
        <v>90</v>
      </c>
      <c r="I10" s="31"/>
    </row>
    <row r="11" spans="1:9" s="30" customFormat="1" ht="36">
      <c r="A11" s="39"/>
      <c r="B11" s="40" t="s">
        <v>186</v>
      </c>
      <c r="C11" s="31"/>
      <c r="D11" s="31"/>
      <c r="E11" s="31"/>
      <c r="F11" s="31"/>
      <c r="G11" s="31"/>
      <c r="H11" s="38" t="s">
        <v>108</v>
      </c>
      <c r="I11" s="31"/>
    </row>
    <row r="12" spans="1:9" s="30" customFormat="1" ht="28.5" customHeight="1">
      <c r="A12" s="39"/>
      <c r="B12" s="40" t="s">
        <v>167</v>
      </c>
      <c r="C12" s="31"/>
      <c r="D12" s="31"/>
      <c r="E12" s="31"/>
      <c r="F12" s="31"/>
      <c r="G12" s="31"/>
      <c r="H12" s="38" t="s">
        <v>109</v>
      </c>
      <c r="I12" s="31"/>
    </row>
    <row r="13" spans="1:9" s="30" customFormat="1" ht="28.5" customHeight="1">
      <c r="A13" s="39"/>
      <c r="B13" s="40" t="s">
        <v>169</v>
      </c>
      <c r="C13" s="31"/>
      <c r="D13" s="31"/>
      <c r="E13" s="31"/>
      <c r="F13" s="31"/>
      <c r="G13" s="31"/>
      <c r="H13" s="38" t="s">
        <v>19</v>
      </c>
      <c r="I13" s="31"/>
    </row>
    <row r="14" spans="1:9" s="30" customFormat="1" ht="28.5" customHeight="1">
      <c r="A14" s="39"/>
      <c r="B14" s="31"/>
      <c r="C14" s="31"/>
      <c r="D14" s="31"/>
      <c r="E14" s="31"/>
      <c r="F14" s="31"/>
      <c r="G14" s="31"/>
      <c r="H14" s="38" t="s">
        <v>188</v>
      </c>
      <c r="I14" s="31"/>
    </row>
    <row r="15" spans="1:9" s="30" customFormat="1" ht="28.5" customHeight="1">
      <c r="A15" s="39"/>
      <c r="B15" s="31"/>
      <c r="C15" s="31"/>
      <c r="D15" s="31"/>
      <c r="E15" s="31"/>
      <c r="F15" s="31"/>
      <c r="G15" s="31"/>
      <c r="H15" s="38" t="s">
        <v>190</v>
      </c>
      <c r="I15" s="31"/>
    </row>
    <row r="16" spans="1:9" s="30" customFormat="1" ht="28.5" customHeight="1">
      <c r="A16" s="39"/>
      <c r="B16" s="31"/>
      <c r="C16" s="31"/>
      <c r="D16" s="31"/>
      <c r="E16" s="31"/>
      <c r="F16" s="31"/>
      <c r="G16" s="31"/>
      <c r="H16" s="38" t="s">
        <v>110</v>
      </c>
      <c r="I16" s="31"/>
    </row>
    <row r="17" spans="1:9" s="30" customFormat="1" ht="28.5" customHeight="1">
      <c r="A17" s="39"/>
      <c r="B17" s="31"/>
      <c r="C17" s="31"/>
      <c r="D17" s="31"/>
      <c r="E17" s="31"/>
      <c r="F17" s="31"/>
      <c r="G17" s="31"/>
      <c r="H17" s="38" t="s">
        <v>111</v>
      </c>
      <c r="I17" s="31"/>
    </row>
    <row r="18" spans="1:9" s="30" customFormat="1" ht="28.5" customHeight="1">
      <c r="A18" s="39"/>
      <c r="B18" s="31"/>
      <c r="C18" s="31"/>
      <c r="D18" s="31"/>
      <c r="E18" s="31"/>
      <c r="F18" s="31"/>
      <c r="G18" s="31"/>
      <c r="H18" s="38" t="s">
        <v>78</v>
      </c>
      <c r="I18" s="31"/>
    </row>
    <row r="19" spans="1:9" s="30" customFormat="1" ht="28.5" customHeight="1">
      <c r="A19" s="39"/>
      <c r="B19" s="31"/>
      <c r="C19" s="31"/>
      <c r="D19" s="31"/>
      <c r="E19" s="31"/>
      <c r="F19" s="31"/>
      <c r="G19" s="31"/>
      <c r="H19" s="38" t="s">
        <v>112</v>
      </c>
      <c r="I19" s="31"/>
    </row>
    <row r="20" spans="1:9" s="30" customFormat="1" ht="28.5" customHeight="1">
      <c r="A20" s="39"/>
      <c r="B20" s="31"/>
      <c r="C20" s="31"/>
      <c r="D20" s="31"/>
      <c r="E20" s="31"/>
      <c r="F20" s="31"/>
      <c r="G20" s="31"/>
      <c r="H20" s="38" t="s">
        <v>480</v>
      </c>
      <c r="I20" s="31"/>
    </row>
    <row r="21" spans="1:9" s="30" customFormat="1" ht="28.5" customHeight="1">
      <c r="A21" s="39"/>
      <c r="B21" s="31"/>
      <c r="C21" s="31"/>
      <c r="D21" s="31"/>
      <c r="E21" s="31"/>
      <c r="F21" s="31"/>
      <c r="G21" s="31"/>
      <c r="H21" s="38" t="s">
        <v>93</v>
      </c>
      <c r="I21" s="31"/>
    </row>
    <row r="22" spans="1:9" s="30" customFormat="1" ht="28.5" customHeight="1">
      <c r="A22" s="39"/>
      <c r="B22" s="31"/>
      <c r="C22" s="31"/>
      <c r="D22" s="31"/>
      <c r="E22" s="31"/>
      <c r="F22" s="31"/>
      <c r="G22" s="31"/>
      <c r="H22" s="38" t="s">
        <v>95</v>
      </c>
      <c r="I22" s="31"/>
    </row>
    <row r="23" spans="1:9" s="30" customFormat="1" ht="28.5" customHeight="1">
      <c r="A23" s="39"/>
      <c r="B23" s="31"/>
      <c r="C23" s="31"/>
      <c r="D23" s="31"/>
      <c r="E23" s="31"/>
      <c r="F23" s="31"/>
      <c r="G23" s="31"/>
      <c r="H23" s="38" t="s">
        <v>96</v>
      </c>
      <c r="I23" s="31"/>
    </row>
    <row r="24" spans="1:9" s="30" customFormat="1" ht="28.5" customHeight="1">
      <c r="A24" s="39"/>
      <c r="B24" s="31"/>
      <c r="C24" s="31"/>
      <c r="D24" s="31"/>
      <c r="E24" s="31"/>
      <c r="F24" s="31"/>
      <c r="G24" s="31"/>
      <c r="H24" s="38" t="s">
        <v>97</v>
      </c>
      <c r="I24" s="31"/>
    </row>
    <row r="25" spans="1:9" s="30" customFormat="1" ht="28.5" customHeight="1">
      <c r="A25" s="39"/>
      <c r="B25" s="31"/>
      <c r="C25" s="31"/>
      <c r="D25" s="31"/>
      <c r="E25" s="31"/>
      <c r="F25" s="31"/>
      <c r="G25" s="31"/>
      <c r="H25" s="38" t="s">
        <v>98</v>
      </c>
      <c r="I25" s="31"/>
    </row>
    <row r="26" spans="1:9" s="30" customFormat="1" ht="28.5" customHeight="1">
      <c r="A26" s="43"/>
      <c r="B26" s="31"/>
      <c r="C26" s="31"/>
      <c r="D26" s="31"/>
      <c r="E26" s="31"/>
      <c r="F26" s="31"/>
      <c r="G26" s="31"/>
      <c r="H26" s="38" t="s">
        <v>99</v>
      </c>
      <c r="I26" s="31"/>
    </row>
    <row r="27" spans="1:9" s="46" customFormat="1" ht="28.5" customHeight="1">
      <c r="A27" s="44"/>
      <c r="B27" s="45"/>
      <c r="H27" s="47"/>
    </row>
    <row r="28" spans="1:9" s="46" customFormat="1" ht="28.5" customHeight="1">
      <c r="A28" s="31" t="s">
        <v>53</v>
      </c>
      <c r="B28" s="48" t="s">
        <v>61</v>
      </c>
      <c r="C28" s="45"/>
      <c r="D28" s="45"/>
      <c r="E28" s="45"/>
      <c r="F28" s="49"/>
      <c r="H28" s="47"/>
    </row>
    <row r="29" spans="1:9" s="30" customFormat="1" ht="28.5" customHeight="1">
      <c r="A29" s="40" t="s">
        <v>86</v>
      </c>
      <c r="B29" s="31" t="s">
        <v>467</v>
      </c>
      <c r="C29" s="31"/>
      <c r="D29" s="31"/>
      <c r="E29" s="31"/>
      <c r="F29" s="31"/>
    </row>
    <row r="30" spans="1:9" s="30" customFormat="1" ht="28.5" customHeight="1">
      <c r="A30" s="40" t="s">
        <v>88</v>
      </c>
      <c r="B30" s="31" t="s">
        <v>467</v>
      </c>
      <c r="C30" s="31"/>
      <c r="D30" s="31"/>
      <c r="E30" s="31"/>
      <c r="F30" s="31"/>
    </row>
    <row r="31" spans="1:9" s="30" customFormat="1" ht="28.5" customHeight="1">
      <c r="A31" s="40" t="s">
        <v>163</v>
      </c>
      <c r="B31" s="31" t="s">
        <v>467</v>
      </c>
      <c r="C31" s="31"/>
      <c r="D31" s="31"/>
      <c r="E31" s="31"/>
      <c r="F31" s="31"/>
    </row>
    <row r="32" spans="1:9" s="30" customFormat="1" ht="28.5" customHeight="1">
      <c r="A32" s="40" t="s">
        <v>85</v>
      </c>
      <c r="B32" s="31" t="s">
        <v>62</v>
      </c>
      <c r="C32" s="31" t="s">
        <v>63</v>
      </c>
      <c r="D32" s="31"/>
      <c r="E32" s="31"/>
      <c r="F32" s="31"/>
    </row>
    <row r="33" spans="1:6" s="30" customFormat="1" ht="28.5" customHeight="1">
      <c r="A33" s="40" t="s">
        <v>92</v>
      </c>
      <c r="B33" s="31" t="s">
        <v>467</v>
      </c>
      <c r="C33" s="31"/>
      <c r="D33" s="31"/>
      <c r="E33" s="31"/>
      <c r="F33" s="31"/>
    </row>
    <row r="34" spans="1:6" s="30" customFormat="1" ht="28.5" customHeight="1">
      <c r="A34" s="40" t="s">
        <v>165</v>
      </c>
      <c r="B34" s="31" t="s">
        <v>467</v>
      </c>
      <c r="C34" s="31"/>
      <c r="D34" s="31"/>
      <c r="E34" s="31"/>
      <c r="F34" s="31"/>
    </row>
    <row r="35" spans="1:6" s="30" customFormat="1" ht="28.5" customHeight="1">
      <c r="A35" s="40" t="s">
        <v>94</v>
      </c>
      <c r="B35" s="31" t="s">
        <v>467</v>
      </c>
      <c r="C35" s="31"/>
      <c r="D35" s="31"/>
      <c r="E35" s="31"/>
      <c r="F35" s="31"/>
    </row>
    <row r="36" spans="1:6" s="30" customFormat="1" ht="36">
      <c r="A36" s="40" t="s">
        <v>184</v>
      </c>
      <c r="B36" s="31" t="s">
        <v>467</v>
      </c>
      <c r="C36" s="31"/>
      <c r="D36" s="31"/>
      <c r="E36" s="31"/>
      <c r="F36" s="31"/>
    </row>
    <row r="37" spans="1:6" s="30" customFormat="1" ht="48">
      <c r="A37" s="40" t="s">
        <v>183</v>
      </c>
      <c r="B37" s="31" t="s">
        <v>467</v>
      </c>
      <c r="C37" s="31"/>
      <c r="D37" s="31"/>
      <c r="E37" s="31"/>
      <c r="F37" s="31"/>
    </row>
    <row r="38" spans="1:6" s="30" customFormat="1" ht="24">
      <c r="A38" s="40" t="s">
        <v>167</v>
      </c>
      <c r="B38" s="31" t="s">
        <v>467</v>
      </c>
      <c r="C38" s="31"/>
      <c r="D38" s="31"/>
      <c r="E38" s="31"/>
      <c r="F38" s="31"/>
    </row>
    <row r="39" spans="1:6" s="30" customFormat="1" ht="28.5" customHeight="1">
      <c r="A39" s="40" t="s">
        <v>169</v>
      </c>
      <c r="B39" s="31" t="s">
        <v>467</v>
      </c>
      <c r="C39" s="31"/>
      <c r="D39" s="31"/>
      <c r="E39" s="31"/>
      <c r="F39" s="31"/>
    </row>
    <row r="40" spans="1:6" s="30" customFormat="1" ht="28.5" customHeight="1">
      <c r="A40" s="41" t="s">
        <v>87</v>
      </c>
      <c r="B40" s="31" t="s">
        <v>64</v>
      </c>
      <c r="C40" s="31" t="s">
        <v>65</v>
      </c>
      <c r="D40" s="31"/>
      <c r="E40" s="31"/>
      <c r="F40" s="31"/>
    </row>
    <row r="41" spans="1:6" s="30" customFormat="1" ht="28.5" customHeight="1">
      <c r="A41" s="41" t="s">
        <v>89</v>
      </c>
      <c r="B41" s="31" t="s">
        <v>170</v>
      </c>
      <c r="C41" s="31" t="s">
        <v>66</v>
      </c>
      <c r="D41" s="31" t="s">
        <v>476</v>
      </c>
      <c r="E41" s="31" t="s">
        <v>67</v>
      </c>
      <c r="F41" s="31" t="s">
        <v>115</v>
      </c>
    </row>
    <row r="42" spans="1:6" s="30" customFormat="1" ht="28.5" customHeight="1">
      <c r="A42" s="41" t="s">
        <v>91</v>
      </c>
      <c r="B42" s="31" t="s">
        <v>113</v>
      </c>
      <c r="C42" s="31" t="s">
        <v>114</v>
      </c>
      <c r="D42" s="31"/>
      <c r="E42" s="31"/>
      <c r="F42" s="31"/>
    </row>
    <row r="43" spans="1:6" s="30" customFormat="1" ht="28.5" customHeight="1">
      <c r="A43" s="42" t="s">
        <v>177</v>
      </c>
      <c r="B43" s="31" t="s">
        <v>467</v>
      </c>
      <c r="C43" s="31"/>
      <c r="D43" s="31"/>
      <c r="E43" s="31"/>
      <c r="F43" s="31"/>
    </row>
    <row r="44" spans="1:6" s="30" customFormat="1" ht="28.5" customHeight="1">
      <c r="A44" s="42" t="s">
        <v>178</v>
      </c>
      <c r="B44" s="31" t="s">
        <v>467</v>
      </c>
      <c r="C44" s="31"/>
      <c r="D44" s="31"/>
      <c r="E44" s="31"/>
      <c r="F44" s="31"/>
    </row>
    <row r="45" spans="1:6" s="30" customFormat="1" ht="28.5" customHeight="1">
      <c r="A45" s="42" t="s">
        <v>179</v>
      </c>
      <c r="B45" s="31" t="s">
        <v>467</v>
      </c>
      <c r="C45" s="31"/>
      <c r="D45" s="31"/>
      <c r="E45" s="31"/>
      <c r="F45" s="31"/>
    </row>
    <row r="46" spans="1:6" s="30" customFormat="1" ht="28.5" customHeight="1">
      <c r="A46" s="35" t="s">
        <v>471</v>
      </c>
      <c r="B46" s="31" t="s">
        <v>467</v>
      </c>
      <c r="C46" s="31"/>
      <c r="D46" s="31"/>
      <c r="E46" s="31"/>
      <c r="F46" s="31"/>
    </row>
    <row r="47" spans="1:6" s="30" customFormat="1" ht="28.5" customHeight="1">
      <c r="A47" s="36" t="s">
        <v>468</v>
      </c>
      <c r="B47" s="89" t="s">
        <v>467</v>
      </c>
      <c r="C47" s="31"/>
      <c r="D47" s="31"/>
      <c r="E47" s="31"/>
      <c r="F47" s="31"/>
    </row>
    <row r="48" spans="1:6" s="30" customFormat="1" ht="28.5" customHeight="1">
      <c r="A48" s="37" t="s">
        <v>180</v>
      </c>
      <c r="B48" s="31" t="s">
        <v>467</v>
      </c>
      <c r="C48" s="31"/>
      <c r="D48" s="31"/>
      <c r="E48" s="31"/>
      <c r="F48" s="31"/>
    </row>
    <row r="49" spans="1:6" s="30" customFormat="1" ht="28.5" customHeight="1">
      <c r="A49" s="38" t="s">
        <v>101</v>
      </c>
      <c r="B49" s="31" t="s">
        <v>77</v>
      </c>
      <c r="C49" s="31"/>
      <c r="D49" s="31"/>
      <c r="E49" s="31"/>
      <c r="F49" s="31"/>
    </row>
    <row r="50" spans="1:6" s="30" customFormat="1" ht="28.5" customHeight="1">
      <c r="A50" s="38" t="s">
        <v>102</v>
      </c>
      <c r="B50" s="31" t="s">
        <v>68</v>
      </c>
      <c r="C50" s="31"/>
      <c r="D50" s="31"/>
      <c r="E50" s="31"/>
      <c r="F50" s="31"/>
    </row>
    <row r="51" spans="1:6" s="30" customFormat="1" ht="36">
      <c r="A51" s="38" t="s">
        <v>103</v>
      </c>
      <c r="B51" s="31" t="s">
        <v>68</v>
      </c>
      <c r="C51" s="31" t="s">
        <v>69</v>
      </c>
      <c r="D51" s="31"/>
      <c r="E51" s="31"/>
      <c r="F51" s="31"/>
    </row>
    <row r="52" spans="1:6" s="30" customFormat="1" ht="28.5" customHeight="1">
      <c r="A52" s="38" t="s">
        <v>104</v>
      </c>
      <c r="B52" s="31" t="s">
        <v>68</v>
      </c>
      <c r="C52" s="31" t="s">
        <v>70</v>
      </c>
      <c r="D52" s="31" t="s">
        <v>69</v>
      </c>
      <c r="E52" s="31" t="s">
        <v>71</v>
      </c>
      <c r="F52" s="31"/>
    </row>
    <row r="53" spans="1:6" s="30" customFormat="1" ht="28.5" customHeight="1">
      <c r="A53" s="38" t="s">
        <v>105</v>
      </c>
      <c r="B53" s="31" t="s">
        <v>72</v>
      </c>
      <c r="C53" s="31" t="s">
        <v>73</v>
      </c>
      <c r="D53" s="31" t="s">
        <v>74</v>
      </c>
      <c r="E53" s="31"/>
      <c r="F53" s="31"/>
    </row>
    <row r="54" spans="1:6" s="30" customFormat="1" ht="28.5" customHeight="1">
      <c r="A54" s="38" t="s">
        <v>106</v>
      </c>
      <c r="B54" s="31" t="s">
        <v>68</v>
      </c>
      <c r="C54" s="31"/>
      <c r="D54" s="31"/>
      <c r="E54" s="31"/>
      <c r="F54" s="31"/>
    </row>
    <row r="55" spans="1:6" s="30" customFormat="1" ht="28.5" customHeight="1">
      <c r="A55" s="38" t="s">
        <v>107</v>
      </c>
      <c r="B55" s="31" t="s">
        <v>68</v>
      </c>
      <c r="C55" s="31"/>
      <c r="D55" s="31"/>
      <c r="E55" s="31"/>
      <c r="F55" s="31"/>
    </row>
    <row r="56" spans="1:6" s="30" customFormat="1" ht="28.5" customHeight="1">
      <c r="A56" s="38" t="s">
        <v>90</v>
      </c>
      <c r="B56" s="31" t="s">
        <v>75</v>
      </c>
      <c r="C56" s="31"/>
      <c r="D56" s="31"/>
      <c r="E56" s="31"/>
      <c r="F56" s="31"/>
    </row>
    <row r="57" spans="1:6" s="30" customFormat="1" ht="28.5" customHeight="1">
      <c r="A57" s="38" t="s">
        <v>108</v>
      </c>
      <c r="B57" s="31" t="s">
        <v>68</v>
      </c>
      <c r="C57" s="31"/>
      <c r="D57" s="31"/>
      <c r="E57" s="31"/>
      <c r="F57" s="31"/>
    </row>
    <row r="58" spans="1:6" s="30" customFormat="1" ht="28.5" customHeight="1">
      <c r="A58" s="38" t="s">
        <v>109</v>
      </c>
      <c r="B58" s="31" t="s">
        <v>68</v>
      </c>
      <c r="C58" s="31" t="s">
        <v>70</v>
      </c>
      <c r="D58" s="31"/>
      <c r="E58" s="31"/>
      <c r="F58" s="31"/>
    </row>
    <row r="59" spans="1:6" s="30" customFormat="1" ht="28.5" customHeight="1">
      <c r="A59" s="38" t="s">
        <v>19</v>
      </c>
      <c r="B59" s="31" t="s">
        <v>68</v>
      </c>
      <c r="C59" s="31"/>
      <c r="D59" s="31"/>
      <c r="E59" s="31"/>
      <c r="F59" s="31"/>
    </row>
    <row r="60" spans="1:6" s="30" customFormat="1" ht="36">
      <c r="A60" s="38" t="s">
        <v>187</v>
      </c>
      <c r="B60" s="31" t="s">
        <v>76</v>
      </c>
      <c r="C60" s="31"/>
      <c r="D60" s="31"/>
      <c r="E60" s="31"/>
      <c r="F60" s="31"/>
    </row>
    <row r="61" spans="1:6" s="30" customFormat="1" ht="36">
      <c r="A61" s="38" t="s">
        <v>191</v>
      </c>
      <c r="B61" s="31" t="s">
        <v>76</v>
      </c>
      <c r="C61" s="31"/>
      <c r="D61" s="31"/>
      <c r="E61" s="31"/>
      <c r="F61" s="31"/>
    </row>
    <row r="62" spans="1:6" s="30" customFormat="1" ht="28.5" customHeight="1">
      <c r="A62" s="38" t="s">
        <v>110</v>
      </c>
      <c r="B62" s="31" t="s">
        <v>77</v>
      </c>
      <c r="C62" s="31"/>
      <c r="D62" s="31"/>
      <c r="E62" s="31"/>
      <c r="F62" s="31"/>
    </row>
    <row r="63" spans="1:6" s="30" customFormat="1" ht="28.5" customHeight="1">
      <c r="A63" s="38" t="s">
        <v>111</v>
      </c>
      <c r="B63" s="31" t="s">
        <v>77</v>
      </c>
      <c r="C63" s="31"/>
      <c r="D63" s="31"/>
      <c r="E63" s="31"/>
      <c r="F63" s="31"/>
    </row>
    <row r="64" spans="1:6" s="30" customFormat="1" ht="28.5" customHeight="1">
      <c r="A64" s="38" t="s">
        <v>78</v>
      </c>
      <c r="B64" s="31" t="s">
        <v>79</v>
      </c>
      <c r="C64" s="31"/>
      <c r="D64" s="31"/>
      <c r="E64" s="31"/>
      <c r="F64" s="31"/>
    </row>
    <row r="65" spans="1:6" s="30" customFormat="1" ht="24">
      <c r="A65" s="38" t="s">
        <v>112</v>
      </c>
      <c r="B65" s="31" t="s">
        <v>77</v>
      </c>
      <c r="C65" s="31"/>
      <c r="D65" s="31"/>
      <c r="E65" s="31"/>
      <c r="F65" s="31"/>
    </row>
    <row r="66" spans="1:6" s="30" customFormat="1" ht="24" customHeight="1">
      <c r="A66" s="38" t="s">
        <v>479</v>
      </c>
      <c r="B66" s="31" t="s">
        <v>478</v>
      </c>
      <c r="C66" s="31"/>
      <c r="D66" s="31"/>
      <c r="E66" s="31"/>
      <c r="F66" s="31"/>
    </row>
    <row r="67" spans="1:6" s="30" customFormat="1" ht="28.5" customHeight="1">
      <c r="A67" s="38" t="s">
        <v>93</v>
      </c>
      <c r="B67" s="31" t="s">
        <v>80</v>
      </c>
      <c r="C67" s="31"/>
      <c r="D67" s="31"/>
      <c r="E67" s="31"/>
      <c r="F67" s="31"/>
    </row>
    <row r="68" spans="1:6" s="30" customFormat="1" ht="28.5" customHeight="1">
      <c r="A68" s="38" t="s">
        <v>95</v>
      </c>
      <c r="B68" s="31" t="s">
        <v>68</v>
      </c>
      <c r="C68" s="31"/>
      <c r="D68" s="31"/>
      <c r="E68" s="31"/>
      <c r="F68" s="31"/>
    </row>
    <row r="69" spans="1:6" s="30" customFormat="1" ht="28.5" customHeight="1">
      <c r="A69" s="38" t="s">
        <v>96</v>
      </c>
      <c r="B69" s="31" t="s">
        <v>81</v>
      </c>
      <c r="C69" s="31"/>
      <c r="D69" s="31"/>
      <c r="E69" s="31"/>
      <c r="F69" s="31"/>
    </row>
    <row r="70" spans="1:6" s="30" customFormat="1" ht="28.5" customHeight="1">
      <c r="A70" s="38" t="s">
        <v>97</v>
      </c>
      <c r="B70" s="31" t="s">
        <v>82</v>
      </c>
      <c r="C70" s="31"/>
      <c r="D70" s="31"/>
      <c r="E70" s="31"/>
      <c r="F70" s="31"/>
    </row>
    <row r="71" spans="1:6" s="30" customFormat="1" ht="28.5" customHeight="1">
      <c r="A71" s="38" t="s">
        <v>98</v>
      </c>
      <c r="B71" s="31" t="s">
        <v>83</v>
      </c>
      <c r="C71" s="31"/>
      <c r="D71" s="31"/>
      <c r="E71" s="31"/>
      <c r="F71" s="31"/>
    </row>
    <row r="72" spans="1:6" s="30" customFormat="1" ht="28.5" customHeight="1">
      <c r="A72" s="38" t="s">
        <v>100</v>
      </c>
      <c r="B72" s="31" t="s">
        <v>172</v>
      </c>
      <c r="C72" s="31" t="s">
        <v>84</v>
      </c>
      <c r="D72" s="31"/>
      <c r="E72" s="31"/>
      <c r="F72" s="31"/>
    </row>
    <row r="73" spans="1:6" ht="28.5" customHeight="1">
      <c r="A73" s="51" t="s">
        <v>176</v>
      </c>
      <c r="B73" s="31" t="s">
        <v>467</v>
      </c>
      <c r="C73" s="31"/>
      <c r="D73" s="31"/>
      <c r="E73" s="31"/>
      <c r="F73" s="31"/>
    </row>
  </sheetData>
  <phoneticPr fontId="5"/>
  <printOptions horizontalCentered="1"/>
  <pageMargins left="0.59055118110236227" right="0.59055118110236227" top="0.59055118110236227" bottom="0.59055118110236227" header="0.39370078740157483" footer="0.39370078740157483"/>
  <pageSetup paperSize="9" scale="38" fitToHeight="0"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5" style="50" customWidth="1"/>
    <col min="2" max="3" width="26.875" style="50" customWidth="1"/>
    <col min="4" max="6" width="13.375" style="50" customWidth="1"/>
    <col min="7" max="16384" width="9" style="50"/>
  </cols>
  <sheetData>
    <row r="1" spans="1:6" ht="28.5" customHeight="1">
      <c r="C1" s="52"/>
      <c r="E1" s="52"/>
    </row>
    <row r="2" spans="1:6" ht="28.5" customHeight="1">
      <c r="A2" s="31" t="s">
        <v>117</v>
      </c>
      <c r="B2" s="31" t="s">
        <v>118</v>
      </c>
      <c r="C2" s="48" t="s">
        <v>119</v>
      </c>
      <c r="D2" s="31" t="s">
        <v>120</v>
      </c>
      <c r="E2" s="31" t="s">
        <v>121</v>
      </c>
      <c r="F2" s="31" t="s">
        <v>122</v>
      </c>
    </row>
    <row r="3" spans="1:6" s="30" customFormat="1" ht="28.5" customHeight="1">
      <c r="A3" s="32" t="s">
        <v>54</v>
      </c>
      <c r="B3" s="40" t="s">
        <v>86</v>
      </c>
      <c r="D3" s="61">
        <v>0.33333333333333331</v>
      </c>
      <c r="E3" s="61">
        <v>0.66666666666666663</v>
      </c>
      <c r="F3" s="61">
        <v>0.5</v>
      </c>
    </row>
    <row r="4" spans="1:6" s="30" customFormat="1" ht="28.5" customHeight="1">
      <c r="A4" s="62"/>
      <c r="B4" s="40" t="s">
        <v>88</v>
      </c>
      <c r="D4" s="61">
        <v>0.33333333333333331</v>
      </c>
      <c r="E4" s="61">
        <v>0.66666666666666663</v>
      </c>
      <c r="F4" s="61">
        <v>0.5</v>
      </c>
    </row>
    <row r="5" spans="1:6" s="30" customFormat="1" ht="28.5" customHeight="1">
      <c r="A5" s="62"/>
      <c r="B5" s="40" t="s">
        <v>162</v>
      </c>
      <c r="D5" s="61">
        <v>0.33333333333333331</v>
      </c>
      <c r="E5" s="61">
        <v>0.66666666666666663</v>
      </c>
      <c r="F5" s="61">
        <v>0.5</v>
      </c>
    </row>
    <row r="6" spans="1:6" s="30" customFormat="1" ht="28.5" customHeight="1">
      <c r="A6" s="62"/>
      <c r="B6" s="32" t="s">
        <v>85</v>
      </c>
      <c r="C6" s="31" t="s">
        <v>62</v>
      </c>
      <c r="D6" s="61">
        <v>0.33333333333333331</v>
      </c>
      <c r="E6" s="61">
        <v>0.66666666666666663</v>
      </c>
      <c r="F6" s="61">
        <v>0.5</v>
      </c>
    </row>
    <row r="7" spans="1:6" s="30" customFormat="1" ht="28.5" customHeight="1">
      <c r="A7" s="62"/>
      <c r="B7" s="53"/>
      <c r="C7" s="31" t="s">
        <v>63</v>
      </c>
      <c r="D7" s="61">
        <v>0.33333333333333331</v>
      </c>
      <c r="E7" s="61">
        <v>0.66666666666666663</v>
      </c>
      <c r="F7" s="61">
        <v>0.5</v>
      </c>
    </row>
    <row r="8" spans="1:6" s="30" customFormat="1" ht="28.5" customHeight="1">
      <c r="A8" s="62"/>
      <c r="B8" s="40" t="s">
        <v>92</v>
      </c>
      <c r="D8" s="61">
        <v>0.33333333333333331</v>
      </c>
      <c r="E8" s="63" t="s">
        <v>467</v>
      </c>
      <c r="F8" s="63" t="s">
        <v>467</v>
      </c>
    </row>
    <row r="9" spans="1:6" s="30" customFormat="1" ht="28.5" customHeight="1">
      <c r="A9" s="62"/>
      <c r="B9" s="40" t="s">
        <v>164</v>
      </c>
      <c r="D9" s="61">
        <v>0.5</v>
      </c>
      <c r="E9" s="63" t="s">
        <v>467</v>
      </c>
      <c r="F9" s="63" t="s">
        <v>467</v>
      </c>
    </row>
    <row r="10" spans="1:6" s="30" customFormat="1" ht="28.5" customHeight="1">
      <c r="A10" s="62"/>
      <c r="B10" s="40" t="s">
        <v>94</v>
      </c>
      <c r="D10" s="61">
        <v>0.5</v>
      </c>
      <c r="E10" s="63" t="s">
        <v>467</v>
      </c>
      <c r="F10" s="63" t="s">
        <v>467</v>
      </c>
    </row>
    <row r="11" spans="1:6" s="30" customFormat="1" ht="28.5" customHeight="1">
      <c r="A11" s="62"/>
      <c r="B11" s="40" t="s">
        <v>185</v>
      </c>
      <c r="D11" s="61">
        <v>0.5</v>
      </c>
      <c r="E11" s="63" t="s">
        <v>467</v>
      </c>
      <c r="F11" s="63" t="s">
        <v>467</v>
      </c>
    </row>
    <row r="12" spans="1:6" s="30" customFormat="1" ht="36">
      <c r="A12" s="62"/>
      <c r="B12" s="40" t="s">
        <v>186</v>
      </c>
      <c r="D12" s="61">
        <v>0.33333333333333331</v>
      </c>
      <c r="E12" s="63" t="s">
        <v>467</v>
      </c>
      <c r="F12" s="63" t="s">
        <v>467</v>
      </c>
    </row>
    <row r="13" spans="1:6" s="30" customFormat="1" ht="28.5" customHeight="1">
      <c r="A13" s="62"/>
      <c r="B13" s="40" t="s">
        <v>166</v>
      </c>
      <c r="D13" s="61">
        <v>0.5</v>
      </c>
      <c r="E13" s="63" t="s">
        <v>467</v>
      </c>
      <c r="F13" s="63" t="s">
        <v>467</v>
      </c>
    </row>
    <row r="14" spans="1:6" s="30" customFormat="1" ht="28.5" customHeight="1">
      <c r="A14" s="62"/>
      <c r="B14" s="40" t="s">
        <v>168</v>
      </c>
      <c r="D14" s="61">
        <v>0.33333333333333331</v>
      </c>
      <c r="E14" s="63" t="s">
        <v>467</v>
      </c>
      <c r="F14" s="63" t="s">
        <v>467</v>
      </c>
    </row>
    <row r="15" spans="1:6" s="30" customFormat="1" ht="28.5" customHeight="1">
      <c r="A15" s="33" t="s">
        <v>55</v>
      </c>
      <c r="B15" s="33" t="s">
        <v>87</v>
      </c>
      <c r="C15" s="31" t="s">
        <v>64</v>
      </c>
      <c r="D15" s="61">
        <v>0.33333333333333331</v>
      </c>
      <c r="E15" s="63" t="s">
        <v>467</v>
      </c>
      <c r="F15" s="63" t="s">
        <v>467</v>
      </c>
    </row>
    <row r="16" spans="1:6" s="30" customFormat="1" ht="28.5" customHeight="1">
      <c r="A16" s="55"/>
      <c r="B16" s="54"/>
      <c r="C16" s="31" t="s">
        <v>65</v>
      </c>
      <c r="D16" s="61">
        <v>0.5</v>
      </c>
      <c r="E16" s="63" t="s">
        <v>467</v>
      </c>
      <c r="F16" s="63" t="s">
        <v>467</v>
      </c>
    </row>
    <row r="17" spans="1:6" s="30" customFormat="1" ht="28.5" customHeight="1">
      <c r="A17" s="62"/>
      <c r="B17" s="33" t="s">
        <v>89</v>
      </c>
      <c r="C17" s="31" t="s">
        <v>170</v>
      </c>
      <c r="D17" s="61">
        <v>0.33333333333333331</v>
      </c>
      <c r="E17" s="63" t="s">
        <v>467</v>
      </c>
      <c r="F17" s="63" t="s">
        <v>467</v>
      </c>
    </row>
    <row r="18" spans="1:6" s="30" customFormat="1" ht="28.5" customHeight="1">
      <c r="A18" s="62"/>
      <c r="B18" s="55"/>
      <c r="C18" s="31" t="s">
        <v>66</v>
      </c>
      <c r="D18" s="61">
        <v>0.33333333333333331</v>
      </c>
      <c r="E18" s="63" t="s">
        <v>467</v>
      </c>
      <c r="F18" s="63" t="s">
        <v>467</v>
      </c>
    </row>
    <row r="19" spans="1:6" s="30" customFormat="1" ht="28.5" customHeight="1">
      <c r="A19" s="62"/>
      <c r="B19" s="55"/>
      <c r="C19" s="31" t="s">
        <v>476</v>
      </c>
      <c r="D19" s="61">
        <v>0.33333333333333298</v>
      </c>
      <c r="E19" s="63" t="s">
        <v>467</v>
      </c>
      <c r="F19" s="63" t="s">
        <v>467</v>
      </c>
    </row>
    <row r="20" spans="1:6" s="64" customFormat="1" ht="28.5" customHeight="1">
      <c r="A20" s="62"/>
      <c r="B20" s="55"/>
      <c r="C20" s="31" t="s">
        <v>67</v>
      </c>
      <c r="D20" s="61">
        <v>0.33333333333333298</v>
      </c>
      <c r="E20" s="63" t="s">
        <v>467</v>
      </c>
      <c r="F20" s="63" t="s">
        <v>467</v>
      </c>
    </row>
    <row r="21" spans="1:6" s="64" customFormat="1" ht="28.5" customHeight="1">
      <c r="A21" s="62"/>
      <c r="B21" s="54"/>
      <c r="C21" s="31" t="s">
        <v>115</v>
      </c>
      <c r="D21" s="61">
        <v>0.33333333333333298</v>
      </c>
      <c r="E21" s="63" t="s">
        <v>467</v>
      </c>
      <c r="F21" s="63" t="s">
        <v>467</v>
      </c>
    </row>
    <row r="22" spans="1:6" s="64" customFormat="1" ht="28.5" customHeight="1">
      <c r="A22" s="62"/>
      <c r="B22" s="33" t="s">
        <v>475</v>
      </c>
      <c r="C22" s="31" t="s">
        <v>113</v>
      </c>
      <c r="D22" s="61">
        <v>0.5</v>
      </c>
      <c r="E22" s="63" t="s">
        <v>467</v>
      </c>
      <c r="F22" s="63" t="s">
        <v>467</v>
      </c>
    </row>
    <row r="23" spans="1:6" s="30" customFormat="1" ht="28.5" customHeight="1">
      <c r="A23" s="62"/>
      <c r="B23" s="54"/>
      <c r="C23" s="31" t="s">
        <v>114</v>
      </c>
      <c r="D23" s="61">
        <v>0.33333333333333298</v>
      </c>
      <c r="E23" s="63" t="s">
        <v>467</v>
      </c>
      <c r="F23" s="63" t="s">
        <v>467</v>
      </c>
    </row>
    <row r="24" spans="1:6" s="30" customFormat="1" ht="28.5" customHeight="1">
      <c r="A24" s="34" t="s">
        <v>56</v>
      </c>
      <c r="B24" s="42" t="s">
        <v>17</v>
      </c>
      <c r="D24" s="61" t="s">
        <v>193</v>
      </c>
      <c r="E24" s="63" t="s">
        <v>467</v>
      </c>
      <c r="F24" s="63" t="s">
        <v>467</v>
      </c>
    </row>
    <row r="25" spans="1:6" s="30" customFormat="1" ht="28.5" customHeight="1">
      <c r="A25" s="62"/>
      <c r="B25" s="42" t="s">
        <v>18</v>
      </c>
      <c r="D25" s="61" t="s">
        <v>193</v>
      </c>
      <c r="E25" s="63" t="s">
        <v>467</v>
      </c>
      <c r="F25" s="63" t="s">
        <v>467</v>
      </c>
    </row>
    <row r="26" spans="1:6" s="30" customFormat="1" ht="28.5" customHeight="1">
      <c r="A26" s="62"/>
      <c r="B26" s="42" t="s">
        <v>472</v>
      </c>
      <c r="D26" s="61" t="s">
        <v>193</v>
      </c>
      <c r="E26" s="63" t="s">
        <v>467</v>
      </c>
      <c r="F26" s="63" t="s">
        <v>467</v>
      </c>
    </row>
    <row r="27" spans="1:6" s="30" customFormat="1" ht="28.5" customHeight="1">
      <c r="A27" s="35" t="s">
        <v>57</v>
      </c>
      <c r="B27" s="35" t="s">
        <v>474</v>
      </c>
      <c r="D27" s="61" t="s">
        <v>193</v>
      </c>
      <c r="E27" s="63" t="s">
        <v>467</v>
      </c>
      <c r="F27" s="63" t="s">
        <v>467</v>
      </c>
    </row>
    <row r="28" spans="1:6" s="30" customFormat="1" ht="28.5" customHeight="1">
      <c r="A28" s="36" t="s">
        <v>58</v>
      </c>
      <c r="B28" s="36" t="s">
        <v>467</v>
      </c>
      <c r="D28" s="61">
        <v>0.5</v>
      </c>
      <c r="E28" s="63" t="s">
        <v>467</v>
      </c>
      <c r="F28" s="63" t="s">
        <v>467</v>
      </c>
    </row>
    <row r="29" spans="1:6" s="30" customFormat="1" ht="28.5" customHeight="1">
      <c r="A29" s="37" t="s">
        <v>59</v>
      </c>
      <c r="B29" s="37" t="s">
        <v>180</v>
      </c>
      <c r="D29" s="61">
        <v>0.5</v>
      </c>
      <c r="E29" s="63" t="s">
        <v>467</v>
      </c>
      <c r="F29" s="63" t="s">
        <v>467</v>
      </c>
    </row>
    <row r="30" spans="1:6" s="30" customFormat="1" ht="28.5" customHeight="1">
      <c r="A30" s="57" t="s">
        <v>60</v>
      </c>
      <c r="B30" s="38" t="s">
        <v>101</v>
      </c>
      <c r="C30" s="31" t="s">
        <v>77</v>
      </c>
      <c r="D30" s="61">
        <v>0.33333333333333331</v>
      </c>
      <c r="E30" s="61">
        <v>0.66666666666666663</v>
      </c>
      <c r="F30" s="61">
        <v>0.5</v>
      </c>
    </row>
    <row r="31" spans="1:6" s="30" customFormat="1" ht="28.5" customHeight="1">
      <c r="A31" s="62"/>
      <c r="B31" s="38" t="s">
        <v>102</v>
      </c>
      <c r="C31" s="31" t="s">
        <v>68</v>
      </c>
      <c r="D31" s="61">
        <v>0.33333333333333331</v>
      </c>
      <c r="E31" s="61">
        <v>0.66666666666666663</v>
      </c>
      <c r="F31" s="61">
        <v>0.5</v>
      </c>
    </row>
    <row r="32" spans="1:6" s="30" customFormat="1" ht="28.5" customHeight="1">
      <c r="A32" s="62"/>
      <c r="B32" s="57" t="s">
        <v>103</v>
      </c>
      <c r="C32" s="31" t="s">
        <v>68</v>
      </c>
      <c r="D32" s="61">
        <v>0.33333333333333331</v>
      </c>
      <c r="E32" s="61">
        <v>0.66666666666666663</v>
      </c>
      <c r="F32" s="61">
        <v>0.5</v>
      </c>
    </row>
    <row r="33" spans="1:6" s="30" customFormat="1" ht="28.5" customHeight="1">
      <c r="A33" s="62"/>
      <c r="B33" s="58"/>
      <c r="C33" s="31" t="s">
        <v>69</v>
      </c>
      <c r="D33" s="61">
        <v>0.33333333333333331</v>
      </c>
      <c r="E33" s="61">
        <v>0.66666666666666663</v>
      </c>
      <c r="F33" s="61">
        <v>0.5</v>
      </c>
    </row>
    <row r="34" spans="1:6" s="30" customFormat="1" ht="28.5" customHeight="1">
      <c r="A34" s="62"/>
      <c r="B34" s="57" t="s">
        <v>104</v>
      </c>
      <c r="C34" s="31" t="s">
        <v>68</v>
      </c>
      <c r="D34" s="61">
        <v>0.33333333333333331</v>
      </c>
      <c r="E34" s="61">
        <v>0.66666666666666663</v>
      </c>
      <c r="F34" s="61">
        <v>0.5</v>
      </c>
    </row>
    <row r="35" spans="1:6" s="30" customFormat="1" ht="28.5" customHeight="1">
      <c r="A35" s="62"/>
      <c r="B35" s="59"/>
      <c r="C35" s="31" t="s">
        <v>70</v>
      </c>
      <c r="D35" s="61">
        <v>0.33333333333333331</v>
      </c>
      <c r="E35" s="61">
        <v>0.66666666666666663</v>
      </c>
      <c r="F35" s="61">
        <v>0.5</v>
      </c>
    </row>
    <row r="36" spans="1:6" s="30" customFormat="1" ht="28.5" customHeight="1">
      <c r="A36" s="62"/>
      <c r="B36" s="59"/>
      <c r="C36" s="31" t="s">
        <v>69</v>
      </c>
      <c r="D36" s="61">
        <v>0.33333333333333331</v>
      </c>
      <c r="E36" s="61">
        <v>0.66666666666666663</v>
      </c>
      <c r="F36" s="61">
        <v>0.5</v>
      </c>
    </row>
    <row r="37" spans="1:6" s="30" customFormat="1" ht="28.5" customHeight="1">
      <c r="A37" s="62"/>
      <c r="B37" s="58"/>
      <c r="C37" s="31" t="s">
        <v>71</v>
      </c>
      <c r="D37" s="61">
        <v>0.33333333333333331</v>
      </c>
      <c r="E37" s="61">
        <v>0.66666666666666663</v>
      </c>
      <c r="F37" s="61">
        <v>0.5</v>
      </c>
    </row>
    <row r="38" spans="1:6" s="30" customFormat="1" ht="28.5" customHeight="1">
      <c r="A38" s="62"/>
      <c r="B38" s="57" t="s">
        <v>105</v>
      </c>
      <c r="C38" s="31" t="s">
        <v>72</v>
      </c>
      <c r="D38" s="61">
        <v>0.33333333333333331</v>
      </c>
      <c r="E38" s="61">
        <v>0.66666666666666663</v>
      </c>
      <c r="F38" s="61">
        <v>0.5</v>
      </c>
    </row>
    <row r="39" spans="1:6" s="30" customFormat="1" ht="28.5" customHeight="1">
      <c r="A39" s="62"/>
      <c r="B39" s="59"/>
      <c r="C39" s="31" t="s">
        <v>73</v>
      </c>
      <c r="D39" s="61">
        <v>0.33333333333333331</v>
      </c>
      <c r="E39" s="61">
        <v>0.66666666666666663</v>
      </c>
      <c r="F39" s="61">
        <v>0.5</v>
      </c>
    </row>
    <row r="40" spans="1:6" s="30" customFormat="1" ht="28.5" customHeight="1">
      <c r="A40" s="62"/>
      <c r="B40" s="58"/>
      <c r="C40" s="31" t="s">
        <v>74</v>
      </c>
      <c r="D40" s="61">
        <v>0.33333333333333331</v>
      </c>
      <c r="E40" s="61">
        <v>0.66666666666666663</v>
      </c>
      <c r="F40" s="61">
        <v>0.5</v>
      </c>
    </row>
    <row r="41" spans="1:6" s="30" customFormat="1" ht="28.5" customHeight="1">
      <c r="A41" s="62"/>
      <c r="B41" s="38" t="s">
        <v>106</v>
      </c>
      <c r="C41" s="31" t="s">
        <v>68</v>
      </c>
      <c r="D41" s="61">
        <v>0.33333333333333331</v>
      </c>
      <c r="E41" s="61">
        <v>0.66666666666666696</v>
      </c>
      <c r="F41" s="61">
        <v>0.5</v>
      </c>
    </row>
    <row r="42" spans="1:6" s="30" customFormat="1" ht="28.5" customHeight="1">
      <c r="A42" s="62"/>
      <c r="B42" s="38" t="s">
        <v>107</v>
      </c>
      <c r="C42" s="31" t="s">
        <v>68</v>
      </c>
      <c r="D42" s="61">
        <v>0.33333333333333331</v>
      </c>
      <c r="E42" s="63" t="s">
        <v>467</v>
      </c>
      <c r="F42" s="63" t="s">
        <v>467</v>
      </c>
    </row>
    <row r="43" spans="1:6" s="30" customFormat="1" ht="28.5" customHeight="1">
      <c r="A43" s="62"/>
      <c r="B43" s="38" t="s">
        <v>90</v>
      </c>
      <c r="C43" s="31" t="s">
        <v>75</v>
      </c>
      <c r="D43" s="61">
        <v>0.5</v>
      </c>
      <c r="E43" s="61">
        <v>0.75</v>
      </c>
      <c r="F43" s="61">
        <v>0.66666666666666663</v>
      </c>
    </row>
    <row r="44" spans="1:6" s="30" customFormat="1" ht="28.5" customHeight="1">
      <c r="A44" s="62"/>
      <c r="B44" s="38" t="s">
        <v>108</v>
      </c>
      <c r="C44" s="31" t="s">
        <v>68</v>
      </c>
      <c r="D44" s="61">
        <v>0.33333333333333331</v>
      </c>
      <c r="E44" s="61">
        <v>0.66666666666666696</v>
      </c>
      <c r="F44" s="61">
        <v>0.5</v>
      </c>
    </row>
    <row r="45" spans="1:6" s="30" customFormat="1" ht="28.5" customHeight="1">
      <c r="A45" s="62"/>
      <c r="B45" s="57" t="s">
        <v>109</v>
      </c>
      <c r="C45" s="31" t="s">
        <v>68</v>
      </c>
      <c r="D45" s="61">
        <v>0.33333333333333331</v>
      </c>
      <c r="E45" s="61">
        <v>0.66666666666666696</v>
      </c>
      <c r="F45" s="61">
        <v>0.5</v>
      </c>
    </row>
    <row r="46" spans="1:6" s="30" customFormat="1" ht="28.5" customHeight="1">
      <c r="A46" s="62"/>
      <c r="B46" s="58"/>
      <c r="C46" s="31" t="s">
        <v>70</v>
      </c>
      <c r="D46" s="61">
        <v>0.33333333333333331</v>
      </c>
      <c r="E46" s="61">
        <v>0.66666666666666696</v>
      </c>
      <c r="F46" s="61">
        <v>0.5</v>
      </c>
    </row>
    <row r="47" spans="1:6" s="30" customFormat="1" ht="28.5" customHeight="1">
      <c r="A47" s="62"/>
      <c r="B47" s="38" t="s">
        <v>19</v>
      </c>
      <c r="C47" s="31" t="s">
        <v>68</v>
      </c>
      <c r="D47" s="61">
        <v>0.5</v>
      </c>
      <c r="E47" s="63" t="s">
        <v>467</v>
      </c>
      <c r="F47" s="63" t="s">
        <v>467</v>
      </c>
    </row>
    <row r="48" spans="1:6" s="30" customFormat="1" ht="28.5" customHeight="1">
      <c r="A48" s="62"/>
      <c r="B48" s="38" t="s">
        <v>187</v>
      </c>
      <c r="C48" s="31" t="s">
        <v>76</v>
      </c>
      <c r="D48" s="61">
        <v>0.33333333333333331</v>
      </c>
      <c r="E48" s="63" t="s">
        <v>467</v>
      </c>
      <c r="F48" s="63" t="s">
        <v>467</v>
      </c>
    </row>
    <row r="49" spans="1:6" s="30" customFormat="1" ht="28.5" customHeight="1">
      <c r="A49" s="62"/>
      <c r="B49" s="38" t="s">
        <v>189</v>
      </c>
      <c r="C49" s="31" t="s">
        <v>76</v>
      </c>
      <c r="D49" s="61">
        <v>0.33333333333333331</v>
      </c>
      <c r="E49" s="61">
        <v>0.66666666666666696</v>
      </c>
      <c r="F49" s="61">
        <v>0.5</v>
      </c>
    </row>
    <row r="50" spans="1:6" s="30" customFormat="1" ht="28.5" customHeight="1">
      <c r="A50" s="62"/>
      <c r="B50" s="38" t="s">
        <v>110</v>
      </c>
      <c r="C50" s="31" t="s">
        <v>77</v>
      </c>
      <c r="D50" s="61">
        <v>0.33333333333333331</v>
      </c>
      <c r="E50" s="61">
        <v>0.66666666666666696</v>
      </c>
      <c r="F50" s="61">
        <v>0.5</v>
      </c>
    </row>
    <row r="51" spans="1:6" s="30" customFormat="1" ht="28.5" customHeight="1">
      <c r="A51" s="62"/>
      <c r="B51" s="38" t="s">
        <v>111</v>
      </c>
      <c r="C51" s="31" t="s">
        <v>77</v>
      </c>
      <c r="D51" s="61">
        <v>0.33333333333333331</v>
      </c>
      <c r="E51" s="61">
        <v>0.66666666666666696</v>
      </c>
      <c r="F51" s="61">
        <v>0.5</v>
      </c>
    </row>
    <row r="52" spans="1:6" s="30" customFormat="1" ht="28.5" customHeight="1">
      <c r="A52" s="62"/>
      <c r="B52" s="38" t="s">
        <v>78</v>
      </c>
      <c r="C52" s="31" t="s">
        <v>79</v>
      </c>
      <c r="D52" s="61">
        <v>0.5</v>
      </c>
      <c r="E52" s="63" t="s">
        <v>467</v>
      </c>
      <c r="F52" s="63" t="s">
        <v>467</v>
      </c>
    </row>
    <row r="53" spans="1:6" s="30" customFormat="1" ht="28.5" customHeight="1">
      <c r="A53" s="62"/>
      <c r="B53" s="38" t="s">
        <v>112</v>
      </c>
      <c r="C53" s="31" t="s">
        <v>77</v>
      </c>
      <c r="D53" s="61">
        <v>0.5</v>
      </c>
      <c r="E53" s="63" t="s">
        <v>467</v>
      </c>
      <c r="F53" s="63" t="s">
        <v>467</v>
      </c>
    </row>
    <row r="54" spans="1:6" s="30" customFormat="1" ht="28.5" customHeight="1">
      <c r="A54" s="62"/>
      <c r="B54" s="38" t="s">
        <v>481</v>
      </c>
      <c r="C54" s="31" t="s">
        <v>477</v>
      </c>
      <c r="D54" s="61">
        <v>0.33333333333333331</v>
      </c>
      <c r="E54" s="61">
        <v>0.66666666666666696</v>
      </c>
      <c r="F54" s="61">
        <v>0.5</v>
      </c>
    </row>
    <row r="55" spans="1:6" s="30" customFormat="1" ht="28.5" customHeight="1">
      <c r="A55" s="62"/>
      <c r="B55" s="38" t="s">
        <v>93</v>
      </c>
      <c r="C55" s="31" t="s">
        <v>80</v>
      </c>
      <c r="D55" s="61">
        <v>0.33333333333333331</v>
      </c>
      <c r="E55" s="63" t="s">
        <v>467</v>
      </c>
      <c r="F55" s="63" t="s">
        <v>467</v>
      </c>
    </row>
    <row r="56" spans="1:6" s="30" customFormat="1" ht="28.5" customHeight="1">
      <c r="A56" s="62"/>
      <c r="B56" s="38" t="s">
        <v>95</v>
      </c>
      <c r="C56" s="31" t="s">
        <v>68</v>
      </c>
      <c r="D56" s="61">
        <v>0.5</v>
      </c>
      <c r="E56" s="63" t="s">
        <v>467</v>
      </c>
      <c r="F56" s="63" t="s">
        <v>467</v>
      </c>
    </row>
    <row r="57" spans="1:6" s="30" customFormat="1" ht="28.5" customHeight="1">
      <c r="A57" s="62"/>
      <c r="B57" s="38" t="s">
        <v>96</v>
      </c>
      <c r="C57" s="31" t="s">
        <v>81</v>
      </c>
      <c r="D57" s="61">
        <v>0.33333333333333331</v>
      </c>
      <c r="E57" s="61">
        <v>0.66666666666666696</v>
      </c>
      <c r="F57" s="61">
        <v>0.5</v>
      </c>
    </row>
    <row r="58" spans="1:6" s="30" customFormat="1" ht="28.5" customHeight="1">
      <c r="A58" s="62"/>
      <c r="B58" s="38" t="s">
        <v>97</v>
      </c>
      <c r="C58" s="31" t="s">
        <v>82</v>
      </c>
      <c r="D58" s="61">
        <v>0.33333333333333331</v>
      </c>
      <c r="E58" s="63" t="s">
        <v>467</v>
      </c>
      <c r="F58" s="63" t="s">
        <v>467</v>
      </c>
    </row>
    <row r="59" spans="1:6" s="30" customFormat="1" ht="28.5" customHeight="1">
      <c r="A59" s="62"/>
      <c r="B59" s="38" t="s">
        <v>98</v>
      </c>
      <c r="C59" s="31" t="s">
        <v>83</v>
      </c>
      <c r="D59" s="61">
        <v>0.5</v>
      </c>
      <c r="E59" s="63" t="s">
        <v>467</v>
      </c>
      <c r="F59" s="63" t="s">
        <v>467</v>
      </c>
    </row>
    <row r="60" spans="1:6" s="30" customFormat="1" ht="28.5" customHeight="1">
      <c r="A60" s="62"/>
      <c r="B60" s="57" t="s">
        <v>99</v>
      </c>
      <c r="C60" s="31" t="s">
        <v>171</v>
      </c>
      <c r="D60" s="61">
        <v>0.33333333333333331</v>
      </c>
      <c r="E60" s="61">
        <v>0.66666666666666696</v>
      </c>
      <c r="F60" s="61">
        <v>0.5</v>
      </c>
    </row>
    <row r="61" spans="1:6" s="30" customFormat="1" ht="28.5" customHeight="1">
      <c r="A61" s="65"/>
      <c r="B61" s="58"/>
      <c r="C61" s="31" t="s">
        <v>84</v>
      </c>
      <c r="D61" s="61">
        <v>0.33333333333333331</v>
      </c>
      <c r="E61" s="61">
        <v>0.66666666666666696</v>
      </c>
      <c r="F61" s="61">
        <v>0.5</v>
      </c>
    </row>
    <row r="62" spans="1:6" s="30" customFormat="1" ht="28.5" customHeight="1">
      <c r="A62" s="66" t="s">
        <v>174</v>
      </c>
      <c r="B62" s="51" t="s">
        <v>175</v>
      </c>
      <c r="C62" s="31"/>
      <c r="D62" s="61" t="s">
        <v>193</v>
      </c>
      <c r="E62" s="63" t="s">
        <v>467</v>
      </c>
      <c r="F62" s="63" t="s">
        <v>467</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phoneticPr fontId="5"/>
  <printOptions horizontalCentered="1"/>
  <pageMargins left="0.59055118110236227" right="0.59055118110236227" top="0.59055118110236227" bottom="0.59055118110236227" header="0.39370078740157483" footer="0.31496062992125984"/>
  <pageSetup paperSize="9" scale="78" fitToHeight="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view="pageBreakPreview" zoomScale="70" zoomScaleNormal="70" zoomScaleSheetLayoutView="70" workbookViewId="0">
      <selection activeCell="L28" sqref="L28"/>
    </sheetView>
  </sheetViews>
  <sheetFormatPr defaultRowHeight="13.5" outlineLevelCol="1"/>
  <cols>
    <col min="1" max="1" width="25.5" style="160" customWidth="1"/>
    <col min="2" max="2" width="39" customWidth="1"/>
    <col min="3" max="4" width="36.625" style="269" hidden="1" customWidth="1" outlineLevel="1"/>
    <col min="5" max="5" width="51.625" customWidth="1" collapsed="1"/>
    <col min="6" max="6" width="37.375" customWidth="1"/>
    <col min="7" max="7" width="19.875" style="168" hidden="1" customWidth="1" outlineLevel="1"/>
    <col min="8" max="8" width="9.625" bestFit="1" customWidth="1" collapsed="1"/>
    <col min="9" max="9" width="4.25" bestFit="1" customWidth="1"/>
    <col min="10" max="10" width="9.875" style="175" bestFit="1" customWidth="1"/>
  </cols>
  <sheetData>
    <row r="1" spans="1:9" ht="18.75" customHeight="1">
      <c r="A1" s="135"/>
      <c r="B1" s="135" t="s">
        <v>217</v>
      </c>
      <c r="C1" s="163" t="s">
        <v>454</v>
      </c>
      <c r="D1" s="163" t="s">
        <v>455</v>
      </c>
      <c r="E1" s="136" t="s">
        <v>218</v>
      </c>
      <c r="F1" s="150" t="s">
        <v>370</v>
      </c>
      <c r="G1" s="170" t="s">
        <v>456</v>
      </c>
      <c r="H1" s="402" t="s">
        <v>461</v>
      </c>
      <c r="I1" s="403"/>
    </row>
    <row r="2" spans="1:9" ht="18.75" customHeight="1">
      <c r="A2" s="137" t="s">
        <v>219</v>
      </c>
      <c r="B2" s="220" t="s">
        <v>220</v>
      </c>
      <c r="C2" s="225" t="s">
        <v>410</v>
      </c>
      <c r="D2" s="225" t="s">
        <v>492</v>
      </c>
      <c r="E2" s="220" t="s">
        <v>221</v>
      </c>
      <c r="F2" s="226" t="s">
        <v>222</v>
      </c>
      <c r="G2" s="227" t="str">
        <f>D2&amp;F2</f>
        <v>_１_ア_小児初期救急センター運営事業ア　都道府県が実施する事業</v>
      </c>
      <c r="H2" s="228" t="s">
        <v>223</v>
      </c>
      <c r="I2" s="229" t="s">
        <v>224</v>
      </c>
    </row>
    <row r="3" spans="1:9" ht="84.75" customHeight="1">
      <c r="A3" s="141"/>
      <c r="B3" s="221"/>
      <c r="C3" s="230"/>
      <c r="D3" s="230" t="str">
        <f>D2</f>
        <v>_１_ア_小児初期救急センター運営事業</v>
      </c>
      <c r="E3" s="221"/>
      <c r="F3" s="226" t="s">
        <v>225</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226</v>
      </c>
      <c r="I3" s="232" t="s">
        <v>227</v>
      </c>
    </row>
    <row r="4" spans="1:9" ht="18.75" customHeight="1">
      <c r="A4" s="141"/>
      <c r="B4" s="138" t="s">
        <v>228</v>
      </c>
      <c r="C4" s="164" t="s">
        <v>411</v>
      </c>
      <c r="D4" s="164" t="s">
        <v>482</v>
      </c>
      <c r="E4" s="139" t="s">
        <v>229</v>
      </c>
      <c r="F4" s="140" t="s">
        <v>222</v>
      </c>
      <c r="G4" s="171" t="str">
        <f t="shared" si="0"/>
        <v>_１_イ_共同利用型病院運営事業ア　都道府県が実施する事業</v>
      </c>
      <c r="H4" s="188" t="s">
        <v>230</v>
      </c>
      <c r="I4" s="189" t="s">
        <v>231</v>
      </c>
    </row>
    <row r="5" spans="1:9" ht="51" customHeight="1">
      <c r="A5" s="141"/>
      <c r="B5" s="142"/>
      <c r="C5" s="165"/>
      <c r="D5" s="165" t="str">
        <f>D4</f>
        <v>_１_イ_共同利用型病院運営事業</v>
      </c>
      <c r="E5" s="143"/>
      <c r="F5" s="140" t="s">
        <v>232</v>
      </c>
      <c r="G5" s="171" t="str">
        <f t="shared" si="0"/>
        <v>_１_イ_共同利用型病院運営事業イ　市町村が実施する事業、又は都道府県、市町村以外の者が実施する事業に対し市町村が行う補助事業に対して都道府県が補助する事業</v>
      </c>
      <c r="H5" s="188" t="s">
        <v>233</v>
      </c>
      <c r="I5" s="189" t="s">
        <v>234</v>
      </c>
    </row>
    <row r="6" spans="1:9" ht="18.75" customHeight="1">
      <c r="A6" s="141"/>
      <c r="B6" s="220" t="s">
        <v>235</v>
      </c>
      <c r="C6" s="225" t="s">
        <v>412</v>
      </c>
      <c r="D6" s="225" t="s">
        <v>493</v>
      </c>
      <c r="E6" s="220" t="s">
        <v>236</v>
      </c>
      <c r="F6" s="226" t="s">
        <v>222</v>
      </c>
      <c r="G6" s="227" t="str">
        <f t="shared" si="0"/>
        <v>_１_ウ_ヘリコプター等添乗医師等確保事業ア　都道府県が実施する事業</v>
      </c>
      <c r="H6" s="231" t="s">
        <v>237</v>
      </c>
      <c r="I6" s="232" t="s">
        <v>231</v>
      </c>
    </row>
    <row r="7" spans="1:9" ht="69.75" customHeight="1">
      <c r="A7" s="141"/>
      <c r="B7" s="221"/>
      <c r="C7" s="230"/>
      <c r="D7" s="230" t="str">
        <f>D6</f>
        <v>_１_ウ_ヘリコプター等添乗医師等確保事業</v>
      </c>
      <c r="E7" s="221"/>
      <c r="F7" s="226" t="s">
        <v>232</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238</v>
      </c>
      <c r="I7" s="232" t="s">
        <v>234</v>
      </c>
    </row>
    <row r="8" spans="1:9" ht="18.75" customHeight="1">
      <c r="A8" s="141"/>
      <c r="B8" s="138" t="s">
        <v>239</v>
      </c>
      <c r="C8" s="164" t="s">
        <v>407</v>
      </c>
      <c r="D8" s="164" t="s">
        <v>447</v>
      </c>
      <c r="E8" s="144" t="s">
        <v>240</v>
      </c>
      <c r="F8" s="140" t="s">
        <v>241</v>
      </c>
      <c r="G8" s="171" t="str">
        <f t="shared" si="0"/>
        <v>_１_ク_自動体外式除細動器_ＡＥＤ_の普及啓発事業―</v>
      </c>
      <c r="H8" s="190" t="s">
        <v>242</v>
      </c>
      <c r="I8" s="191" t="s">
        <v>224</v>
      </c>
    </row>
    <row r="9" spans="1:9" ht="40.5" customHeight="1">
      <c r="A9" s="141"/>
      <c r="B9" s="145"/>
      <c r="C9" s="166" t="s">
        <v>408</v>
      </c>
      <c r="D9" s="166" t="s">
        <v>448</v>
      </c>
      <c r="E9" s="144" t="s">
        <v>243</v>
      </c>
      <c r="F9" s="140" t="s">
        <v>241</v>
      </c>
      <c r="G9" s="171" t="str">
        <f t="shared" si="0"/>
        <v>_１_ケ_救急医療情報センター_広域災害・救急医療情報システム_運営事業―</v>
      </c>
      <c r="H9" s="192" t="s">
        <v>242</v>
      </c>
      <c r="I9" s="193" t="s">
        <v>224</v>
      </c>
    </row>
    <row r="10" spans="1:9" ht="18.75" customHeight="1">
      <c r="A10" s="141"/>
      <c r="B10" s="142"/>
      <c r="C10" s="165" t="s">
        <v>413</v>
      </c>
      <c r="D10" s="165" t="s">
        <v>483</v>
      </c>
      <c r="E10" s="144" t="s">
        <v>244</v>
      </c>
      <c r="F10" s="140" t="s">
        <v>241</v>
      </c>
      <c r="G10" s="171" t="str">
        <f t="shared" si="0"/>
        <v>_１_コ_救急・周産期医療情報システム機能強化事業―</v>
      </c>
      <c r="H10" s="194" t="s">
        <v>242</v>
      </c>
      <c r="I10" s="195" t="s">
        <v>224</v>
      </c>
    </row>
    <row r="11" spans="1:9" ht="18.75" customHeight="1">
      <c r="A11" s="141"/>
      <c r="B11" s="222" t="s">
        <v>245</v>
      </c>
      <c r="C11" s="233" t="s">
        <v>414</v>
      </c>
      <c r="D11" s="233" t="s">
        <v>494</v>
      </c>
      <c r="E11" s="222" t="s">
        <v>246</v>
      </c>
      <c r="F11" s="226" t="s">
        <v>241</v>
      </c>
      <c r="G11" s="227" t="str">
        <f t="shared" si="0"/>
        <v>_１_エ_救命救急センター運営事業―</v>
      </c>
      <c r="H11" s="231" t="s">
        <v>247</v>
      </c>
      <c r="I11" s="232" t="s">
        <v>248</v>
      </c>
    </row>
    <row r="12" spans="1:9" ht="36.75" customHeight="1">
      <c r="A12" s="141"/>
      <c r="B12" s="138" t="s">
        <v>249</v>
      </c>
      <c r="C12" s="164" t="s">
        <v>415</v>
      </c>
      <c r="D12" s="164" t="s">
        <v>495</v>
      </c>
      <c r="E12" s="139" t="s">
        <v>250</v>
      </c>
      <c r="F12" s="140" t="s">
        <v>222</v>
      </c>
      <c r="G12" s="171" t="str">
        <f t="shared" si="0"/>
        <v>_１_オ_小児救命救急センター運営事業ア　都道府県が実施する事業</v>
      </c>
      <c r="H12" s="188" t="s">
        <v>251</v>
      </c>
      <c r="I12" s="189" t="s">
        <v>224</v>
      </c>
    </row>
    <row r="13" spans="1:9" ht="36.75" customHeight="1">
      <c r="A13" s="141"/>
      <c r="B13" s="145"/>
      <c r="C13" s="166"/>
      <c r="D13" s="166" t="s">
        <v>449</v>
      </c>
      <c r="E13" s="244"/>
      <c r="F13" s="140" t="s">
        <v>253</v>
      </c>
      <c r="G13" s="171" t="str">
        <f t="shared" ref="G13:G15" si="1">D13&amp;F13</f>
        <v>_１_オ_小児救命救急センター運営事業イ　都道府県が補助する事業</v>
      </c>
      <c r="H13" s="188" t="s">
        <v>254</v>
      </c>
      <c r="I13" s="189" t="s">
        <v>255</v>
      </c>
    </row>
    <row r="14" spans="1:9" ht="36.75" customHeight="1">
      <c r="A14" s="141"/>
      <c r="B14" s="145"/>
      <c r="C14" s="166"/>
      <c r="D14" s="166" t="s">
        <v>449</v>
      </c>
      <c r="E14" s="143"/>
      <c r="F14" s="140" t="s">
        <v>256</v>
      </c>
      <c r="G14" s="171" t="str">
        <f t="shared" si="1"/>
        <v>_１_オ_小児救命救急センター運営事業ウ　都道府県、市町村以外の者が実施する事業に対し市町村が行う補助事業に対して都道府県が補助する事業</v>
      </c>
      <c r="H14" s="188" t="s">
        <v>257</v>
      </c>
      <c r="I14" s="189" t="s">
        <v>258</v>
      </c>
    </row>
    <row r="15" spans="1:9" ht="36.75" customHeight="1">
      <c r="A15" s="141"/>
      <c r="B15" s="145"/>
      <c r="C15" s="166" t="s">
        <v>416</v>
      </c>
      <c r="D15" s="166" t="s">
        <v>496</v>
      </c>
      <c r="E15" s="139" t="s">
        <v>252</v>
      </c>
      <c r="F15" s="140" t="s">
        <v>222</v>
      </c>
      <c r="G15" s="171" t="str">
        <f t="shared" si="1"/>
        <v>_１_サ_救急患者退院コーディネーター事業ア　都道府県が実施する事業</v>
      </c>
      <c r="H15" s="188" t="s">
        <v>251</v>
      </c>
      <c r="I15" s="189" t="s">
        <v>224</v>
      </c>
    </row>
    <row r="16" spans="1:9" ht="36.75" customHeight="1">
      <c r="A16" s="141"/>
      <c r="B16" s="145"/>
      <c r="C16" s="166"/>
      <c r="D16" s="166" t="s">
        <v>450</v>
      </c>
      <c r="E16" s="244"/>
      <c r="F16" s="140" t="s">
        <v>253</v>
      </c>
      <c r="G16" s="171" t="str">
        <f t="shared" ref="G16" si="2">D16&amp;F16</f>
        <v>_１_サ_救急患者退院コーディネーター事業イ　都道府県が補助する事業</v>
      </c>
      <c r="H16" s="188" t="s">
        <v>254</v>
      </c>
      <c r="I16" s="189" t="s">
        <v>255</v>
      </c>
    </row>
    <row r="17" spans="1:9" ht="36.75" customHeight="1">
      <c r="A17" s="141"/>
      <c r="B17" s="142"/>
      <c r="C17" s="165"/>
      <c r="D17" s="165" t="str">
        <f>D15</f>
        <v>_１_サ_救急患者退院コーディネーター事業</v>
      </c>
      <c r="E17" s="143"/>
      <c r="F17" s="140" t="s">
        <v>256</v>
      </c>
      <c r="G17" s="171" t="str">
        <f t="shared" si="0"/>
        <v>_１_サ_救急患者退院コーディネーター事業ウ　都道府県、市町村以外の者が実施する事業に対し市町村が行う補助事業に対して都道府県が補助する事業</v>
      </c>
      <c r="H17" s="188" t="s">
        <v>257</v>
      </c>
      <c r="I17" s="189" t="s">
        <v>258</v>
      </c>
    </row>
    <row r="18" spans="1:9" ht="18.75" customHeight="1">
      <c r="A18" s="141"/>
      <c r="B18" s="220" t="s">
        <v>259</v>
      </c>
      <c r="C18" s="225" t="s">
        <v>417</v>
      </c>
      <c r="D18" s="225" t="s">
        <v>497</v>
      </c>
      <c r="E18" s="220" t="s">
        <v>260</v>
      </c>
      <c r="F18" s="226" t="s">
        <v>261</v>
      </c>
      <c r="G18" s="227" t="str">
        <f t="shared" si="0"/>
        <v>_１_カ_ドクターヘリ導入促進事業ア　都道府県又は広域連合が実施する事業</v>
      </c>
      <c r="H18" s="231" t="s">
        <v>262</v>
      </c>
      <c r="I18" s="232" t="s">
        <v>224</v>
      </c>
    </row>
    <row r="19" spans="1:9" ht="18.75" customHeight="1">
      <c r="A19" s="141"/>
      <c r="B19" s="221"/>
      <c r="C19" s="230"/>
      <c r="D19" s="230" t="str">
        <f>D18</f>
        <v>_１_カ_ドクターヘリ導入促進事業</v>
      </c>
      <c r="E19" s="221"/>
      <c r="F19" s="226" t="s">
        <v>263</v>
      </c>
      <c r="G19" s="227" t="str">
        <f t="shared" si="0"/>
        <v>_１_カ_ドクターヘリ導入促進事業イ　都道府県又は広域連合が補助する事業</v>
      </c>
      <c r="H19" s="231" t="s">
        <v>264</v>
      </c>
      <c r="I19" s="232" t="s">
        <v>265</v>
      </c>
    </row>
    <row r="20" spans="1:9" ht="18.75" customHeight="1">
      <c r="A20" s="141"/>
      <c r="B20" s="138" t="s">
        <v>266</v>
      </c>
      <c r="C20" s="164" t="s">
        <v>418</v>
      </c>
      <c r="D20" s="164" t="s">
        <v>498</v>
      </c>
      <c r="E20" s="139" t="s">
        <v>267</v>
      </c>
      <c r="F20" s="140" t="s">
        <v>222</v>
      </c>
      <c r="G20" s="171" t="str">
        <f t="shared" si="0"/>
        <v>_１_キ_救急救命士病院実習受入促進事業ア　都道府県が実施する事業</v>
      </c>
      <c r="H20" s="188" t="s">
        <v>268</v>
      </c>
      <c r="I20" s="189" t="s">
        <v>224</v>
      </c>
    </row>
    <row r="21" spans="1:9" ht="18.75" customHeight="1">
      <c r="A21" s="147"/>
      <c r="B21" s="142"/>
      <c r="C21" s="165"/>
      <c r="D21" s="165" t="str">
        <f>D20</f>
        <v>_１_キ_救急救命士病院実習受入促進事業</v>
      </c>
      <c r="E21" s="143"/>
      <c r="F21" s="140" t="s">
        <v>253</v>
      </c>
      <c r="G21" s="171" t="str">
        <f t="shared" si="0"/>
        <v>_１_キ_救急救命士病院実習受入促進事業イ　都道府県が補助する事業</v>
      </c>
      <c r="H21" s="188" t="s">
        <v>269</v>
      </c>
      <c r="I21" s="189" t="s">
        <v>265</v>
      </c>
    </row>
    <row r="22" spans="1:9" ht="18.75" customHeight="1">
      <c r="A22" s="137" t="s">
        <v>270</v>
      </c>
      <c r="B22" s="222" t="s">
        <v>271</v>
      </c>
      <c r="C22" s="233" t="s">
        <v>419</v>
      </c>
      <c r="D22" s="233" t="s">
        <v>484</v>
      </c>
      <c r="E22" s="222" t="s">
        <v>272</v>
      </c>
      <c r="F22" s="226" t="s">
        <v>241</v>
      </c>
      <c r="G22" s="227" t="str">
        <f t="shared" si="0"/>
        <v>_２_ア_周産期医療対策事業―</v>
      </c>
      <c r="H22" s="231" t="s">
        <v>273</v>
      </c>
      <c r="I22" s="232" t="s">
        <v>224</v>
      </c>
    </row>
    <row r="23" spans="1:9" ht="18.75" customHeight="1">
      <c r="A23" s="141"/>
      <c r="B23" s="138" t="s">
        <v>274</v>
      </c>
      <c r="C23" s="164" t="s">
        <v>420</v>
      </c>
      <c r="D23" s="164" t="s">
        <v>499</v>
      </c>
      <c r="E23" s="139" t="s">
        <v>275</v>
      </c>
      <c r="F23" s="140" t="s">
        <v>222</v>
      </c>
      <c r="G23" s="171" t="str">
        <f t="shared" si="0"/>
        <v>_２_イ_周産期母子医療センター運営事業ア　都道府県が実施する事業</v>
      </c>
      <c r="H23" s="188" t="s">
        <v>276</v>
      </c>
      <c r="I23" s="189" t="s">
        <v>224</v>
      </c>
    </row>
    <row r="24" spans="1:9" ht="18.75" customHeight="1">
      <c r="A24" s="141"/>
      <c r="B24" s="142"/>
      <c r="C24" s="165"/>
      <c r="D24" s="165" t="str">
        <f>D23</f>
        <v>_２_イ_周産期母子医療センター運営事業</v>
      </c>
      <c r="E24" s="143"/>
      <c r="F24" s="140" t="s">
        <v>253</v>
      </c>
      <c r="G24" s="171" t="str">
        <f t="shared" si="0"/>
        <v>_２_イ_周産期母子医療センター運営事業イ　都道府県が補助する事業</v>
      </c>
      <c r="H24" s="188" t="s">
        <v>277</v>
      </c>
      <c r="I24" s="189" t="s">
        <v>255</v>
      </c>
    </row>
    <row r="25" spans="1:9" ht="35.25" customHeight="1">
      <c r="A25" s="141"/>
      <c r="B25" s="220" t="s">
        <v>278</v>
      </c>
      <c r="C25" s="225" t="s">
        <v>463</v>
      </c>
      <c r="D25" s="225" t="s">
        <v>464</v>
      </c>
      <c r="E25" s="220" t="s">
        <v>279</v>
      </c>
      <c r="F25" s="226" t="s">
        <v>222</v>
      </c>
      <c r="G25" s="227" t="str">
        <f t="shared" si="0"/>
        <v>_２_ウ_ＮＩＣＵ等長期入院児支援事業_ア_地域療育支援施設運営事業_イ_日中一時支援事業ア　都道府県が実施する事業</v>
      </c>
      <c r="H25" s="231" t="s">
        <v>280</v>
      </c>
      <c r="I25" s="232" t="s">
        <v>224</v>
      </c>
    </row>
    <row r="26" spans="1:9" ht="18.75" customHeight="1">
      <c r="A26" s="141"/>
      <c r="B26" s="221"/>
      <c r="C26" s="230"/>
      <c r="D26" s="230" t="str">
        <f>D25</f>
        <v>_２_ウ_ＮＩＣＵ等長期入院児支援事業_ア_地域療育支援施設運営事業_イ_日中一時支援事業</v>
      </c>
      <c r="E26" s="221"/>
      <c r="F26" s="226" t="s">
        <v>253</v>
      </c>
      <c r="G26" s="227" t="str">
        <f t="shared" si="0"/>
        <v>_２_ウ_ＮＩＣＵ等長期入院児支援事業_ア_地域療育支援施設運営事業_イ_日中一時支援事業イ　都道府県が補助する事業</v>
      </c>
      <c r="H26" s="231" t="s">
        <v>281</v>
      </c>
      <c r="I26" s="232" t="s">
        <v>255</v>
      </c>
    </row>
    <row r="27" spans="1:9" ht="33" customHeight="1">
      <c r="A27" s="141"/>
      <c r="B27" s="138" t="s">
        <v>282</v>
      </c>
      <c r="C27" s="164" t="str">
        <f>C25</f>
        <v>ＮＩＣＵ等長期入院児支援事業</v>
      </c>
      <c r="D27" s="164" t="str">
        <f>D26</f>
        <v>_２_ウ_ＮＩＣＵ等長期入院児支援事業_ア_地域療育支援施設運営事業_イ_日中一時支援事業</v>
      </c>
      <c r="E27" s="139" t="s">
        <v>283</v>
      </c>
      <c r="F27" s="140" t="s">
        <v>222</v>
      </c>
      <c r="G27" s="171" t="str">
        <f t="shared" si="0"/>
        <v>_２_ウ_ＮＩＣＵ等長期入院児支援事業_ア_地域療育支援施設運営事業_イ_日中一時支援事業ア　都道府県が実施する事業</v>
      </c>
      <c r="H27" s="188" t="s">
        <v>284</v>
      </c>
      <c r="I27" s="189" t="s">
        <v>224</v>
      </c>
    </row>
    <row r="28" spans="1:9" ht="18.75" customHeight="1">
      <c r="A28" s="147"/>
      <c r="B28" s="142"/>
      <c r="C28" s="165"/>
      <c r="D28" s="165" t="str">
        <f>D26</f>
        <v>_２_ウ_ＮＩＣＵ等長期入院児支援事業_ア_地域療育支援施設運営事業_イ_日中一時支援事業</v>
      </c>
      <c r="E28" s="143"/>
      <c r="F28" s="140" t="s">
        <v>253</v>
      </c>
      <c r="G28" s="171" t="str">
        <f t="shared" si="0"/>
        <v>_２_ウ_ＮＩＣＵ等長期入院児支援事業_ア_地域療育支援施設運営事業_イ_日中一時支援事業イ　都道府県が補助する事業</v>
      </c>
      <c r="H28" s="188" t="s">
        <v>285</v>
      </c>
      <c r="I28" s="189" t="s">
        <v>255</v>
      </c>
    </row>
    <row r="29" spans="1:9" ht="18.75" customHeight="1">
      <c r="A29" s="137" t="s">
        <v>286</v>
      </c>
      <c r="B29" s="220" t="s">
        <v>287</v>
      </c>
      <c r="C29" s="225" t="s">
        <v>421</v>
      </c>
      <c r="D29" s="225" t="s">
        <v>500</v>
      </c>
      <c r="E29" s="220" t="s">
        <v>288</v>
      </c>
      <c r="F29" s="226" t="s">
        <v>222</v>
      </c>
      <c r="G29" s="227" t="str">
        <f t="shared" si="0"/>
        <v>_３_ア_外国人看護師候補者就労研修支援事業ア　都道府県が実施する事業</v>
      </c>
      <c r="H29" s="231" t="s">
        <v>289</v>
      </c>
      <c r="I29" s="232" t="s">
        <v>290</v>
      </c>
    </row>
    <row r="30" spans="1:9" ht="18.75" customHeight="1">
      <c r="A30" s="141"/>
      <c r="B30" s="221"/>
      <c r="C30" s="230"/>
      <c r="D30" s="230" t="str">
        <f>D29</f>
        <v>_３_ア_外国人看護師候補者就労研修支援事業</v>
      </c>
      <c r="E30" s="221"/>
      <c r="F30" s="226" t="s">
        <v>253</v>
      </c>
      <c r="G30" s="227" t="str">
        <f t="shared" si="0"/>
        <v>_３_ア_外国人看護師候補者就労研修支援事業イ　都道府県が補助する事業</v>
      </c>
      <c r="H30" s="231" t="s">
        <v>291</v>
      </c>
      <c r="I30" s="232" t="s">
        <v>292</v>
      </c>
    </row>
    <row r="31" spans="1:9" ht="18.75" customHeight="1">
      <c r="A31" s="141"/>
      <c r="B31" s="146" t="s">
        <v>293</v>
      </c>
      <c r="C31" s="167" t="s">
        <v>422</v>
      </c>
      <c r="D31" s="167" t="s">
        <v>501</v>
      </c>
      <c r="E31" s="144" t="s">
        <v>294</v>
      </c>
      <c r="F31" s="140" t="s">
        <v>241</v>
      </c>
      <c r="G31" s="171" t="str">
        <f t="shared" si="0"/>
        <v>_３_イ_看護職員就業相談員派遣面接相談事業―</v>
      </c>
      <c r="H31" s="188" t="s">
        <v>295</v>
      </c>
      <c r="I31" s="189" t="s">
        <v>292</v>
      </c>
    </row>
    <row r="32" spans="1:9" ht="18.75" customHeight="1">
      <c r="A32" s="147"/>
      <c r="B32" s="222" t="s">
        <v>296</v>
      </c>
      <c r="C32" s="233" t="s">
        <v>473</v>
      </c>
      <c r="D32" s="233" t="s">
        <v>485</v>
      </c>
      <c r="E32" s="222" t="s">
        <v>297</v>
      </c>
      <c r="F32" s="226" t="s">
        <v>241</v>
      </c>
      <c r="G32" s="227" t="str">
        <f t="shared" si="0"/>
        <v>_３_ウ_助産師出向支援導入事業―</v>
      </c>
      <c r="H32" s="231" t="s">
        <v>298</v>
      </c>
      <c r="I32" s="232" t="s">
        <v>290</v>
      </c>
    </row>
    <row r="33" spans="1:9" ht="24" customHeight="1">
      <c r="A33" s="148" t="s">
        <v>299</v>
      </c>
      <c r="B33" s="146" t="s">
        <v>300</v>
      </c>
      <c r="C33" s="167" t="s">
        <v>425</v>
      </c>
      <c r="D33" s="167" t="s">
        <v>486</v>
      </c>
      <c r="E33" s="144" t="s">
        <v>301</v>
      </c>
      <c r="F33" s="140" t="s">
        <v>241</v>
      </c>
      <c r="G33" s="171" t="str">
        <f t="shared" si="0"/>
        <v>_４_歯科医療安全管理体制推進特別事業―</v>
      </c>
      <c r="H33" s="188" t="s">
        <v>302</v>
      </c>
      <c r="I33" s="189" t="s">
        <v>290</v>
      </c>
    </row>
    <row r="34" spans="1:9" ht="42.75" customHeight="1">
      <c r="A34" s="148" t="s">
        <v>303</v>
      </c>
      <c r="B34" s="222" t="s">
        <v>300</v>
      </c>
      <c r="C34" s="233" t="s">
        <v>467</v>
      </c>
      <c r="D34" s="233" t="s">
        <v>466</v>
      </c>
      <c r="E34" s="222" t="s">
        <v>303</v>
      </c>
      <c r="F34" s="226" t="s">
        <v>241</v>
      </c>
      <c r="G34" s="227" t="str">
        <f>D34&amp;F34</f>
        <v>_５_院内感染地域支援ネットワ_ク事業―</v>
      </c>
      <c r="H34" s="231" t="s">
        <v>304</v>
      </c>
      <c r="I34" s="232" t="s">
        <v>224</v>
      </c>
    </row>
    <row r="35" spans="1:9" ht="24" customHeight="1">
      <c r="A35" s="148" t="s">
        <v>305</v>
      </c>
      <c r="B35" s="146" t="s">
        <v>300</v>
      </c>
      <c r="C35" s="167" t="s">
        <v>424</v>
      </c>
      <c r="D35" s="167" t="s">
        <v>502</v>
      </c>
      <c r="E35" s="144" t="s">
        <v>306</v>
      </c>
      <c r="F35" s="140" t="s">
        <v>241</v>
      </c>
      <c r="G35" s="171" t="str">
        <f t="shared" si="0"/>
        <v>_６_医療連携体制推進事業―</v>
      </c>
      <c r="H35" s="188" t="s">
        <v>307</v>
      </c>
      <c r="I35" s="189" t="s">
        <v>224</v>
      </c>
    </row>
    <row r="36" spans="1:9" ht="57.75" customHeight="1">
      <c r="A36" s="137" t="s">
        <v>308</v>
      </c>
      <c r="B36" s="220" t="s">
        <v>309</v>
      </c>
      <c r="C36" s="225" t="s">
        <v>423</v>
      </c>
      <c r="D36" s="225" t="s">
        <v>503</v>
      </c>
      <c r="E36" s="222" t="s">
        <v>310</v>
      </c>
      <c r="F36" s="226" t="s">
        <v>241</v>
      </c>
      <c r="G36" s="227" t="str">
        <f t="shared" si="0"/>
        <v>_７_ア_ア_休日夜間急患センター設備整備事業―</v>
      </c>
      <c r="H36" s="234" t="s">
        <v>311</v>
      </c>
      <c r="I36" s="235" t="s">
        <v>248</v>
      </c>
    </row>
    <row r="37" spans="1:9" ht="24" customHeight="1">
      <c r="A37" s="141"/>
      <c r="B37" s="223"/>
      <c r="C37" s="236" t="s">
        <v>437</v>
      </c>
      <c r="D37" s="236" t="s">
        <v>504</v>
      </c>
      <c r="E37" s="222" t="s">
        <v>312</v>
      </c>
      <c r="F37" s="226" t="s">
        <v>241</v>
      </c>
      <c r="G37" s="227" t="str">
        <f t="shared" si="0"/>
        <v>_７_ア_イ_小児初期救急センター設備整備事業―</v>
      </c>
      <c r="H37" s="237" t="s">
        <v>311</v>
      </c>
      <c r="I37" s="238" t="s">
        <v>248</v>
      </c>
    </row>
    <row r="38" spans="1:9" ht="24" customHeight="1">
      <c r="A38" s="141"/>
      <c r="B38" s="223"/>
      <c r="C38" s="236" t="s">
        <v>436</v>
      </c>
      <c r="D38" s="236" t="s">
        <v>487</v>
      </c>
      <c r="E38" s="222" t="s">
        <v>313</v>
      </c>
      <c r="F38" s="226" t="s">
        <v>241</v>
      </c>
      <c r="G38" s="227" t="str">
        <f t="shared" si="0"/>
        <v>_７_ア_エ_救命救急センター設備整備事業―</v>
      </c>
      <c r="H38" s="237" t="s">
        <v>311</v>
      </c>
      <c r="I38" s="238" t="s">
        <v>248</v>
      </c>
    </row>
    <row r="39" spans="1:9" ht="24" customHeight="1">
      <c r="A39" s="141"/>
      <c r="B39" s="223"/>
      <c r="C39" s="236" t="s">
        <v>435</v>
      </c>
      <c r="D39" s="236" t="s">
        <v>505</v>
      </c>
      <c r="E39" s="222" t="s">
        <v>314</v>
      </c>
      <c r="F39" s="226" t="s">
        <v>241</v>
      </c>
      <c r="G39" s="227" t="str">
        <f t="shared" si="0"/>
        <v>_７_ア_オ_高度救命救急センター設備整備事業―</v>
      </c>
      <c r="H39" s="237" t="s">
        <v>311</v>
      </c>
      <c r="I39" s="238" t="s">
        <v>248</v>
      </c>
    </row>
    <row r="40" spans="1:9" ht="24" customHeight="1">
      <c r="A40" s="141"/>
      <c r="B40" s="223"/>
      <c r="C40" s="236" t="s">
        <v>434</v>
      </c>
      <c r="D40" s="236" t="s">
        <v>506</v>
      </c>
      <c r="E40" s="222" t="s">
        <v>315</v>
      </c>
      <c r="F40" s="226" t="s">
        <v>241</v>
      </c>
      <c r="G40" s="227" t="str">
        <f t="shared" si="0"/>
        <v>_７_ア_カ_小児救急医療拠点病院設備整備事業―</v>
      </c>
      <c r="H40" s="237" t="s">
        <v>311</v>
      </c>
      <c r="I40" s="238" t="s">
        <v>248</v>
      </c>
    </row>
    <row r="41" spans="1:9" ht="24" customHeight="1">
      <c r="A41" s="141"/>
      <c r="B41" s="223"/>
      <c r="C41" s="236" t="s">
        <v>426</v>
      </c>
      <c r="D41" s="236" t="s">
        <v>488</v>
      </c>
      <c r="E41" s="222" t="s">
        <v>316</v>
      </c>
      <c r="F41" s="226" t="s">
        <v>241</v>
      </c>
      <c r="G41" s="227" t="str">
        <f t="shared" si="0"/>
        <v>_７_イ_小児救急遠隔医療設備整備事業―</v>
      </c>
      <c r="H41" s="237" t="s">
        <v>311</v>
      </c>
      <c r="I41" s="238" t="s">
        <v>248</v>
      </c>
    </row>
    <row r="42" spans="1:9" ht="24" customHeight="1">
      <c r="A42" s="141"/>
      <c r="B42" s="223"/>
      <c r="C42" s="236" t="s">
        <v>427</v>
      </c>
      <c r="D42" s="236" t="s">
        <v>507</v>
      </c>
      <c r="E42" s="222" t="s">
        <v>317</v>
      </c>
      <c r="F42" s="226" t="s">
        <v>241</v>
      </c>
      <c r="G42" s="227" t="str">
        <f t="shared" si="0"/>
        <v>_７_ウ_ア_小児医療施設設備整備事業―</v>
      </c>
      <c r="H42" s="237" t="s">
        <v>311</v>
      </c>
      <c r="I42" s="238" t="s">
        <v>248</v>
      </c>
    </row>
    <row r="43" spans="1:9" ht="24" customHeight="1">
      <c r="A43" s="141"/>
      <c r="B43" s="223"/>
      <c r="C43" s="236" t="s">
        <v>428</v>
      </c>
      <c r="D43" s="236" t="s">
        <v>508</v>
      </c>
      <c r="E43" s="222" t="s">
        <v>318</v>
      </c>
      <c r="F43" s="226" t="s">
        <v>241</v>
      </c>
      <c r="G43" s="227" t="str">
        <f t="shared" si="0"/>
        <v>_７_ウ_イ_周産期医療施設設備整備事業―</v>
      </c>
      <c r="H43" s="237" t="s">
        <v>311</v>
      </c>
      <c r="I43" s="238" t="s">
        <v>248</v>
      </c>
    </row>
    <row r="44" spans="1:9" ht="24" customHeight="1">
      <c r="A44" s="141"/>
      <c r="B44" s="223"/>
      <c r="C44" s="236" t="s">
        <v>429</v>
      </c>
      <c r="D44" s="236" t="s">
        <v>509</v>
      </c>
      <c r="E44" s="222" t="s">
        <v>319</v>
      </c>
      <c r="F44" s="226" t="s">
        <v>241</v>
      </c>
      <c r="G44" s="227" t="str">
        <f t="shared" si="0"/>
        <v>_７_オ_ア_基幹災害拠点病院設備整備事業―</v>
      </c>
      <c r="H44" s="237" t="s">
        <v>311</v>
      </c>
      <c r="I44" s="238" t="s">
        <v>248</v>
      </c>
    </row>
    <row r="45" spans="1:9" ht="24" customHeight="1">
      <c r="A45" s="141"/>
      <c r="B45" s="223"/>
      <c r="C45" s="236" t="s">
        <v>430</v>
      </c>
      <c r="D45" s="236" t="s">
        <v>489</v>
      </c>
      <c r="E45" s="222" t="s">
        <v>320</v>
      </c>
      <c r="F45" s="226" t="s">
        <v>241</v>
      </c>
      <c r="G45" s="227" t="str">
        <f t="shared" si="0"/>
        <v>_７_オ_イ_地域災害拠点病院設備整備事業―</v>
      </c>
      <c r="H45" s="237" t="s">
        <v>311</v>
      </c>
      <c r="I45" s="238" t="s">
        <v>248</v>
      </c>
    </row>
    <row r="46" spans="1:9" ht="24" customHeight="1">
      <c r="A46" s="141"/>
      <c r="B46" s="221"/>
      <c r="C46" s="230" t="s">
        <v>431</v>
      </c>
      <c r="D46" s="230" t="s">
        <v>510</v>
      </c>
      <c r="E46" s="222" t="s">
        <v>321</v>
      </c>
      <c r="F46" s="226" t="s">
        <v>241</v>
      </c>
      <c r="G46" s="227" t="str">
        <f t="shared" si="0"/>
        <v>_７_ク_院内感染対策設備整備事業―</v>
      </c>
      <c r="H46" s="239" t="s">
        <v>311</v>
      </c>
      <c r="I46" s="240" t="s">
        <v>248</v>
      </c>
    </row>
    <row r="47" spans="1:9" ht="24" customHeight="1">
      <c r="A47" s="141"/>
      <c r="B47" s="138" t="s">
        <v>322</v>
      </c>
      <c r="C47" s="164" t="s">
        <v>432</v>
      </c>
      <c r="D47" s="164" t="s">
        <v>490</v>
      </c>
      <c r="E47" s="139" t="s">
        <v>323</v>
      </c>
      <c r="F47" s="140" t="s">
        <v>324</v>
      </c>
      <c r="G47" s="171" t="str">
        <f t="shared" si="0"/>
        <v>_７_ア_ウ_病院群輪番制病院及び共同利用型病院設備整備事業（ア）都道府県が補助する事業</v>
      </c>
      <c r="H47" s="188" t="s">
        <v>325</v>
      </c>
      <c r="I47" s="189" t="s">
        <v>326</v>
      </c>
    </row>
    <row r="48" spans="1:9" ht="60.75" customHeight="1">
      <c r="A48" s="141"/>
      <c r="B48" s="142"/>
      <c r="C48" s="165"/>
      <c r="D48" s="165" t="str">
        <f>D47</f>
        <v>_７_ア_ウ_病院群輪番制病院及び共同利用型病院設備整備事業</v>
      </c>
      <c r="E48" s="143"/>
      <c r="F48" s="140" t="s">
        <v>327</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328</v>
      </c>
      <c r="I48" s="189" t="s">
        <v>326</v>
      </c>
    </row>
    <row r="49" spans="1:9" ht="24" customHeight="1">
      <c r="A49" s="141"/>
      <c r="B49" s="220" t="s">
        <v>329</v>
      </c>
      <c r="C49" s="225" t="s">
        <v>433</v>
      </c>
      <c r="D49" s="225" t="s">
        <v>511</v>
      </c>
      <c r="E49" s="220" t="s">
        <v>330</v>
      </c>
      <c r="F49" s="226" t="s">
        <v>331</v>
      </c>
      <c r="G49" s="227" t="str">
        <f t="shared" si="0"/>
        <v>_７_ア_キ_小児集中治療室設備整備事業（ア）都道府県が実施する事業</v>
      </c>
      <c r="H49" s="231" t="s">
        <v>332</v>
      </c>
      <c r="I49" s="232" t="s">
        <v>224</v>
      </c>
    </row>
    <row r="50" spans="1:9" ht="24" customHeight="1">
      <c r="A50" s="141"/>
      <c r="B50" s="221"/>
      <c r="C50" s="230"/>
      <c r="D50" s="230" t="str">
        <f>D49</f>
        <v>_７_ア_キ_小児集中治療室設備整備事業</v>
      </c>
      <c r="E50" s="221"/>
      <c r="F50" s="226" t="s">
        <v>333</v>
      </c>
      <c r="G50" s="227" t="str">
        <f t="shared" si="0"/>
        <v>_７_ア_キ_小児集中治療室設備整備事業（イ）都道府県が補助する事業</v>
      </c>
      <c r="H50" s="231" t="s">
        <v>334</v>
      </c>
      <c r="I50" s="232" t="s">
        <v>255</v>
      </c>
    </row>
    <row r="51" spans="1:9" ht="24" customHeight="1">
      <c r="A51" s="141"/>
      <c r="B51" s="146" t="s">
        <v>335</v>
      </c>
      <c r="C51" s="167" t="s">
        <v>438</v>
      </c>
      <c r="D51" s="167" t="s">
        <v>512</v>
      </c>
      <c r="E51" s="144" t="s">
        <v>336</v>
      </c>
      <c r="F51" s="140" t="s">
        <v>241</v>
      </c>
      <c r="G51" s="171" t="str">
        <f t="shared" si="0"/>
        <v>_７_ウ_ウ_地域療育支援施設設備整備事業―</v>
      </c>
      <c r="H51" s="188" t="s">
        <v>337</v>
      </c>
      <c r="I51" s="189" t="s">
        <v>255</v>
      </c>
    </row>
    <row r="52" spans="1:9" ht="44.25" customHeight="1">
      <c r="A52" s="141"/>
      <c r="B52" s="222" t="s">
        <v>338</v>
      </c>
      <c r="C52" s="233" t="s">
        <v>187</v>
      </c>
      <c r="D52" s="233" t="s">
        <v>451</v>
      </c>
      <c r="E52" s="222" t="s">
        <v>339</v>
      </c>
      <c r="F52" s="226" t="s">
        <v>241</v>
      </c>
      <c r="G52" s="227" t="str">
        <f t="shared" si="0"/>
        <v>_７_エ_共同利用施設設備整備事業_ア_公的医療機関等による共同利用施設―</v>
      </c>
      <c r="H52" s="231" t="s">
        <v>340</v>
      </c>
      <c r="I52" s="232" t="s">
        <v>341</v>
      </c>
    </row>
    <row r="53" spans="1:9" ht="32.25" customHeight="1">
      <c r="A53" s="141"/>
      <c r="B53" s="138" t="s">
        <v>342</v>
      </c>
      <c r="C53" s="164" t="s">
        <v>189</v>
      </c>
      <c r="D53" s="164" t="s">
        <v>452</v>
      </c>
      <c r="E53" s="139" t="s">
        <v>343</v>
      </c>
      <c r="F53" s="149" t="s">
        <v>331</v>
      </c>
      <c r="G53" s="171" t="str">
        <f t="shared" si="0"/>
        <v>_７_エ_共同利用施設設備整備事業_イ_地域医療支援病院の共同利用部門（ア）都道府県が実施する事業</v>
      </c>
      <c r="H53" s="196" t="s">
        <v>344</v>
      </c>
      <c r="I53" s="197" t="s">
        <v>224</v>
      </c>
    </row>
    <row r="54" spans="1:9" ht="32.25" customHeight="1">
      <c r="A54" s="141"/>
      <c r="B54" s="145"/>
      <c r="C54" s="271"/>
      <c r="D54" s="271" t="s">
        <v>452</v>
      </c>
      <c r="E54" s="272"/>
      <c r="F54" s="273" t="s">
        <v>333</v>
      </c>
      <c r="G54" s="171" t="str">
        <f t="shared" ref="G54:G56" si="3">D54&amp;F54</f>
        <v>_７_エ_共同利用施設設備整備事業_イ_地域医療支援病院の共同利用部門（イ）都道府県が補助する事業</v>
      </c>
      <c r="H54" s="190" t="s">
        <v>346</v>
      </c>
      <c r="I54" s="246" t="s">
        <v>248</v>
      </c>
    </row>
    <row r="55" spans="1:9" ht="32.25" customHeight="1">
      <c r="A55" s="141"/>
      <c r="B55" s="145"/>
      <c r="C55" s="268" t="s">
        <v>520</v>
      </c>
      <c r="D55" s="268" t="s">
        <v>521</v>
      </c>
      <c r="E55" s="244" t="s">
        <v>348</v>
      </c>
      <c r="F55" s="270" t="s">
        <v>331</v>
      </c>
      <c r="G55" s="247" t="str">
        <f t="shared" si="3"/>
        <v>_７_オ_オ_災害拠点精神科病院設備等整備事業（ア）都道府県が実施する事業</v>
      </c>
      <c r="H55" s="196" t="s">
        <v>344</v>
      </c>
      <c r="I55" s="197" t="s">
        <v>224</v>
      </c>
    </row>
    <row r="56" spans="1:9" ht="32.25" customHeight="1">
      <c r="A56" s="141"/>
      <c r="B56" s="145"/>
      <c r="C56" s="268"/>
      <c r="D56" s="268" t="s">
        <v>522</v>
      </c>
      <c r="E56" s="244"/>
      <c r="F56" s="138" t="s">
        <v>333</v>
      </c>
      <c r="G56" s="247" t="str">
        <f t="shared" si="3"/>
        <v>_７_オ_オ_災害拠点精神科病院設備等整備事業（イ）都道府県が補助する事業</v>
      </c>
      <c r="H56" s="190" t="s">
        <v>346</v>
      </c>
      <c r="I56" s="246" t="s">
        <v>248</v>
      </c>
    </row>
    <row r="57" spans="1:9" ht="32.25" customHeight="1">
      <c r="A57" s="141"/>
      <c r="B57" s="245"/>
      <c r="C57" s="164" t="s">
        <v>439</v>
      </c>
      <c r="D57" s="164" t="s">
        <v>513</v>
      </c>
      <c r="E57" s="139" t="s">
        <v>345</v>
      </c>
      <c r="F57" s="149" t="s">
        <v>331</v>
      </c>
      <c r="G57" s="247" t="str">
        <f t="shared" si="0"/>
        <v>_７_サ_医療機関アクセス支援車整備事業（ア）都道府県が実施する事業</v>
      </c>
      <c r="H57" s="196" t="s">
        <v>344</v>
      </c>
      <c r="I57" s="197" t="s">
        <v>224</v>
      </c>
    </row>
    <row r="58" spans="1:9" ht="32.25" customHeight="1">
      <c r="A58" s="141"/>
      <c r="B58" s="245"/>
      <c r="C58" s="166"/>
      <c r="D58" s="166" t="s">
        <v>453</v>
      </c>
      <c r="E58" s="244"/>
      <c r="F58" s="138" t="s">
        <v>333</v>
      </c>
      <c r="G58" s="247" t="str">
        <f t="shared" ref="G58" si="4">D58&amp;F58</f>
        <v>_７_サ_医療機関アクセス支援車整備事業（イ）都道府県が補助する事業</v>
      </c>
      <c r="H58" s="190" t="s">
        <v>346</v>
      </c>
      <c r="I58" s="246" t="s">
        <v>248</v>
      </c>
    </row>
    <row r="59" spans="1:9" ht="24" customHeight="1">
      <c r="A59" s="141"/>
      <c r="B59" s="220" t="s">
        <v>347</v>
      </c>
      <c r="C59" s="225" t="s">
        <v>440</v>
      </c>
      <c r="D59" s="225" t="s">
        <v>514</v>
      </c>
      <c r="E59" s="220" t="s">
        <v>348</v>
      </c>
      <c r="F59" s="226" t="s">
        <v>331</v>
      </c>
      <c r="G59" s="227" t="str">
        <f t="shared" si="0"/>
        <v>_７_オ_ウ_ＮＢＣ災害・テロ対策設備整備事業（ア）都道府県が実施する事業</v>
      </c>
      <c r="H59" s="231" t="s">
        <v>349</v>
      </c>
      <c r="I59" s="232" t="s">
        <v>224</v>
      </c>
    </row>
    <row r="60" spans="1:9" ht="24" customHeight="1">
      <c r="A60" s="141"/>
      <c r="B60" s="221"/>
      <c r="C60" s="230"/>
      <c r="D60" s="230" t="str">
        <f>D59</f>
        <v>_７_オ_ウ_ＮＢＣ災害・テロ対策設備整備事業</v>
      </c>
      <c r="E60" s="221"/>
      <c r="F60" s="226" t="s">
        <v>333</v>
      </c>
      <c r="G60" s="227" t="str">
        <f t="shared" si="0"/>
        <v>_７_オ_ウ_ＮＢＣ災害・テロ対策設備整備事業（イ）都道府県が補助する事業</v>
      </c>
      <c r="H60" s="231" t="s">
        <v>350</v>
      </c>
      <c r="I60" s="232" t="s">
        <v>265</v>
      </c>
    </row>
    <row r="61" spans="1:9" ht="24" customHeight="1">
      <c r="A61" s="141"/>
      <c r="B61" s="146" t="s">
        <v>351</v>
      </c>
      <c r="C61" s="167" t="s">
        <v>441</v>
      </c>
      <c r="D61" s="167" t="s">
        <v>515</v>
      </c>
      <c r="E61" s="144" t="s">
        <v>352</v>
      </c>
      <c r="F61" s="140" t="s">
        <v>241</v>
      </c>
      <c r="G61" s="171" t="str">
        <f t="shared" si="0"/>
        <v>_７_オ_エ_航空搬送拠点臨時医療施設設備整備事業―</v>
      </c>
      <c r="H61" s="188" t="s">
        <v>353</v>
      </c>
      <c r="I61" s="189" t="s">
        <v>224</v>
      </c>
    </row>
    <row r="62" spans="1:9" ht="24" customHeight="1">
      <c r="A62" s="141"/>
      <c r="B62" s="220" t="s">
        <v>354</v>
      </c>
      <c r="C62" s="225" t="s">
        <v>443</v>
      </c>
      <c r="D62" s="225" t="s">
        <v>516</v>
      </c>
      <c r="E62" s="222" t="s">
        <v>355</v>
      </c>
      <c r="F62" s="226" t="s">
        <v>241</v>
      </c>
      <c r="G62" s="227" t="str">
        <f t="shared" si="0"/>
        <v>_７_カ_人工腎臓装置不足地域設備整備事業―</v>
      </c>
      <c r="H62" s="234" t="s">
        <v>356</v>
      </c>
      <c r="I62" s="241" t="s">
        <v>341</v>
      </c>
    </row>
    <row r="63" spans="1:9" ht="24" customHeight="1">
      <c r="A63" s="141"/>
      <c r="B63" s="224"/>
      <c r="C63" s="230" t="s">
        <v>442</v>
      </c>
      <c r="D63" s="230" t="s">
        <v>517</v>
      </c>
      <c r="E63" s="222" t="s">
        <v>357</v>
      </c>
      <c r="F63" s="226" t="s">
        <v>241</v>
      </c>
      <c r="G63" s="227" t="str">
        <f t="shared" si="0"/>
        <v>_７_キ_ＨＬＡ検査センター設備整備事業―</v>
      </c>
      <c r="H63" s="239" t="s">
        <v>356</v>
      </c>
      <c r="I63" s="242" t="s">
        <v>341</v>
      </c>
    </row>
    <row r="64" spans="1:9" ht="24" customHeight="1">
      <c r="A64" s="141"/>
      <c r="B64" s="138" t="s">
        <v>358</v>
      </c>
      <c r="C64" s="164" t="s">
        <v>444</v>
      </c>
      <c r="D64" s="164" t="s">
        <v>491</v>
      </c>
      <c r="E64" s="139" t="s">
        <v>359</v>
      </c>
      <c r="F64" s="140" t="s">
        <v>331</v>
      </c>
      <c r="G64" s="171" t="str">
        <f t="shared" si="0"/>
        <v>_７_ケ_環境調整室設備整備事業（ア）都道府県が実施する事業</v>
      </c>
      <c r="H64" s="188" t="s">
        <v>360</v>
      </c>
      <c r="I64" s="189" t="s">
        <v>224</v>
      </c>
    </row>
    <row r="65" spans="1:9" ht="38.25" customHeight="1">
      <c r="A65" s="141"/>
      <c r="B65" s="142"/>
      <c r="C65" s="165"/>
      <c r="D65" s="165" t="str">
        <f>D64</f>
        <v>_７_ケ_環境調整室設備整備事業</v>
      </c>
      <c r="E65" s="143"/>
      <c r="F65" s="140" t="s">
        <v>361</v>
      </c>
      <c r="G65" s="171" t="str">
        <f t="shared" si="0"/>
        <v>_７_ケ_環境調整室設備整備事業（イ）指定都市が実施する事業に対して都道府県が補助する事業</v>
      </c>
      <c r="H65" s="188" t="s">
        <v>362</v>
      </c>
      <c r="I65" s="189" t="s">
        <v>341</v>
      </c>
    </row>
    <row r="66" spans="1:9" ht="24" customHeight="1">
      <c r="A66" s="147"/>
      <c r="B66" s="222" t="s">
        <v>363</v>
      </c>
      <c r="C66" s="233" t="s">
        <v>445</v>
      </c>
      <c r="D66" s="233" t="s">
        <v>518</v>
      </c>
      <c r="E66" s="222" t="s">
        <v>364</v>
      </c>
      <c r="F66" s="226" t="s">
        <v>241</v>
      </c>
      <c r="G66" s="227" t="str">
        <f t="shared" si="0"/>
        <v>_７_コ_内視鏡訓練施設設備整備事業―</v>
      </c>
      <c r="H66" s="243" t="s">
        <v>365</v>
      </c>
      <c r="I66" s="232" t="s">
        <v>265</v>
      </c>
    </row>
    <row r="67" spans="1:9" ht="24" customHeight="1">
      <c r="A67" s="161" t="s">
        <v>366</v>
      </c>
      <c r="B67" s="138" t="s">
        <v>241</v>
      </c>
      <c r="C67" s="164" t="s">
        <v>446</v>
      </c>
      <c r="D67" s="164" t="s">
        <v>519</v>
      </c>
      <c r="E67" s="139" t="s">
        <v>367</v>
      </c>
      <c r="F67" s="140" t="s">
        <v>222</v>
      </c>
      <c r="G67" s="171" t="str">
        <f t="shared" si="0"/>
        <v>_８_アスベスト除去等整備促進事業ア　都道府県が実施する事業</v>
      </c>
      <c r="H67" s="188" t="s">
        <v>368</v>
      </c>
      <c r="I67" s="189" t="s">
        <v>290</v>
      </c>
    </row>
    <row r="68" spans="1:9" ht="24" customHeight="1">
      <c r="A68" s="162"/>
      <c r="B68" s="142"/>
      <c r="C68" s="165"/>
      <c r="D68" s="165" t="str">
        <f>D67</f>
        <v>_８_アスベスト除去等整備促進事業</v>
      </c>
      <c r="E68" s="143"/>
      <c r="F68" s="140" t="s">
        <v>253</v>
      </c>
      <c r="G68" s="171" t="str">
        <f t="shared" si="0"/>
        <v>_８_アスベスト除去等整備促進事業イ　都道府県が補助する事業</v>
      </c>
      <c r="H68" s="188" t="s">
        <v>369</v>
      </c>
      <c r="I68" s="189" t="s">
        <v>292</v>
      </c>
    </row>
  </sheetData>
  <sheetProtection sheet="1" formatCells="0" formatColumns="0" formatRows="0" insertColumns="0" insertRows="0" insertHyperlinks="0" deleteColumns="0" deleteRows="0" sort="0" pivotTables="0"/>
  <mergeCells count="1">
    <mergeCell ref="H1:I1"/>
  </mergeCells>
  <phoneticPr fontId="5"/>
  <printOptions horizontalCentered="1"/>
  <pageMargins left="0.70866141732283472" right="0.70866141732283472" top="0.74803149606299213" bottom="0.74803149606299213" header="0.31496062992125984" footer="0.31496062992125984"/>
  <pageSetup paperSize="9" scale="5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view="pageBreakPreview" zoomScale="70" zoomScaleNormal="100" zoomScaleSheetLayoutView="70" workbookViewId="0">
      <selection activeCell="L28" sqref="L28"/>
    </sheetView>
  </sheetViews>
  <sheetFormatPr defaultColWidth="12.625" defaultRowHeight="24" customHeight="1"/>
  <cols>
    <col min="1" max="1" width="4.25" style="153" bestFit="1" customWidth="1"/>
    <col min="2" max="2" width="7.5" style="153" bestFit="1" customWidth="1"/>
    <col min="3" max="3" width="9.25" style="153" bestFit="1" customWidth="1"/>
    <col min="4" max="4" width="14.625" style="153" bestFit="1" customWidth="1"/>
    <col min="5" max="5" width="13.375" style="153" bestFit="1" customWidth="1"/>
    <col min="6" max="6" width="16.875" style="153" bestFit="1" customWidth="1"/>
    <col min="7" max="7" width="13.375" style="153" bestFit="1" customWidth="1"/>
    <col min="8" max="10" width="16.875" style="153" bestFit="1" customWidth="1"/>
    <col min="11" max="11" width="13.375" style="153" bestFit="1" customWidth="1"/>
    <col min="12" max="14" width="11.25" style="153" bestFit="1" customWidth="1"/>
    <col min="15" max="23" width="7.25" style="153" customWidth="1"/>
    <col min="24" max="26" width="11" style="153" customWidth="1"/>
    <col min="27" max="16384" width="12.625" style="153"/>
  </cols>
  <sheetData>
    <row r="1" spans="1:26" ht="24" customHeight="1">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c r="A2" s="405" t="s">
        <v>290</v>
      </c>
      <c r="B2" s="185" t="s">
        <v>371</v>
      </c>
      <c r="C2" s="178" t="s">
        <v>372</v>
      </c>
      <c r="D2" s="179" t="s">
        <v>373</v>
      </c>
      <c r="E2" s="178" t="s">
        <v>374</v>
      </c>
      <c r="F2" s="180" t="s">
        <v>375</v>
      </c>
      <c r="G2" s="181"/>
      <c r="H2" s="181"/>
      <c r="I2" s="181"/>
      <c r="J2" s="181"/>
      <c r="K2" s="404" t="s">
        <v>458</v>
      </c>
      <c r="L2" s="404"/>
      <c r="M2" s="404"/>
      <c r="N2" s="404"/>
      <c r="O2" s="154"/>
      <c r="P2" s="154"/>
      <c r="Q2" s="154"/>
      <c r="R2" s="154"/>
      <c r="S2" s="154"/>
      <c r="T2" s="154"/>
      <c r="U2" s="154"/>
      <c r="V2" s="154"/>
      <c r="W2" s="154"/>
      <c r="X2" s="152"/>
      <c r="Y2" s="152"/>
      <c r="Z2" s="152"/>
    </row>
    <row r="3" spans="1:26" ht="24" customHeight="1">
      <c r="A3" s="406"/>
      <c r="B3" s="211" t="s">
        <v>376</v>
      </c>
      <c r="C3" s="183" t="s">
        <v>377</v>
      </c>
      <c r="D3" s="183" t="s">
        <v>378</v>
      </c>
      <c r="E3" s="183" t="s">
        <v>379</v>
      </c>
      <c r="F3" s="183" t="s">
        <v>380</v>
      </c>
      <c r="G3" s="181"/>
      <c r="H3" s="181"/>
      <c r="I3" s="181"/>
      <c r="J3" s="181"/>
      <c r="K3" s="181"/>
      <c r="L3" s="181"/>
      <c r="M3" s="181"/>
      <c r="N3" s="181"/>
      <c r="O3" s="154"/>
      <c r="Q3" s="154"/>
      <c r="R3" s="154"/>
      <c r="S3" s="154"/>
      <c r="T3" s="154"/>
      <c r="U3" s="154"/>
      <c r="V3" s="154"/>
      <c r="W3" s="154"/>
      <c r="X3" s="152"/>
      <c r="Y3" s="152"/>
      <c r="Z3" s="152"/>
    </row>
    <row r="4" spans="1:26" ht="24" customHeight="1">
      <c r="A4" s="405" t="s">
        <v>292</v>
      </c>
      <c r="B4" s="212" t="s">
        <v>371</v>
      </c>
      <c r="C4" s="212" t="s">
        <v>372</v>
      </c>
      <c r="D4" s="213" t="s">
        <v>373</v>
      </c>
      <c r="E4" s="212" t="s">
        <v>374</v>
      </c>
      <c r="F4" s="215" t="s">
        <v>381</v>
      </c>
      <c r="G4" s="209" t="s">
        <v>375</v>
      </c>
      <c r="H4" s="181"/>
      <c r="I4" s="181"/>
      <c r="J4" s="181"/>
      <c r="K4" s="181"/>
      <c r="L4" s="181"/>
      <c r="M4" s="181"/>
      <c r="N4" s="181"/>
      <c r="O4" s="154"/>
      <c r="P4" s="154"/>
      <c r="Q4" s="154"/>
      <c r="R4" s="154"/>
      <c r="S4" s="154"/>
      <c r="T4" s="154"/>
      <c r="U4" s="154"/>
      <c r="V4" s="154"/>
      <c r="W4" s="154"/>
      <c r="X4" s="152"/>
      <c r="Y4" s="152"/>
      <c r="Z4" s="152"/>
    </row>
    <row r="5" spans="1:26" ht="24" customHeight="1">
      <c r="A5" s="405"/>
      <c r="B5" s="184" t="s">
        <v>376</v>
      </c>
      <c r="C5" s="184" t="s">
        <v>377</v>
      </c>
      <c r="D5" s="184" t="s">
        <v>378</v>
      </c>
      <c r="E5" s="184" t="s">
        <v>379</v>
      </c>
      <c r="F5" s="184" t="s">
        <v>382</v>
      </c>
      <c r="G5" s="187" t="s">
        <v>383</v>
      </c>
      <c r="H5" s="181"/>
      <c r="I5" s="181"/>
      <c r="J5" s="181"/>
      <c r="K5" s="181"/>
      <c r="L5" s="181"/>
      <c r="M5" s="181"/>
      <c r="N5" s="181"/>
      <c r="O5" s="154"/>
      <c r="P5" s="154"/>
      <c r="Q5" s="154"/>
      <c r="R5" s="154"/>
      <c r="S5" s="154"/>
      <c r="T5" s="154"/>
      <c r="U5" s="154"/>
      <c r="V5" s="154"/>
      <c r="W5" s="154"/>
      <c r="X5" s="152"/>
      <c r="Y5" s="152"/>
      <c r="Z5" s="152"/>
    </row>
    <row r="6" spans="1:26" ht="24" customHeight="1">
      <c r="A6" s="405" t="s">
        <v>231</v>
      </c>
      <c r="B6" s="212" t="s">
        <v>371</v>
      </c>
      <c r="C6" s="212" t="s">
        <v>372</v>
      </c>
      <c r="D6" s="213" t="s">
        <v>373</v>
      </c>
      <c r="E6" s="214" t="s">
        <v>384</v>
      </c>
      <c r="F6" s="217" t="s">
        <v>375</v>
      </c>
      <c r="G6" s="181"/>
      <c r="H6" s="181"/>
      <c r="I6" s="181"/>
      <c r="J6" s="181"/>
      <c r="K6" s="181"/>
      <c r="L6" s="181"/>
      <c r="M6" s="181"/>
      <c r="N6" s="181"/>
      <c r="O6" s="154"/>
      <c r="P6" s="154"/>
      <c r="Q6" s="154"/>
      <c r="R6" s="154"/>
      <c r="S6" s="154"/>
      <c r="T6" s="154"/>
      <c r="U6" s="154"/>
      <c r="V6" s="154"/>
      <c r="W6" s="154"/>
      <c r="X6" s="152"/>
      <c r="Y6" s="152"/>
      <c r="Z6" s="152"/>
    </row>
    <row r="7" spans="1:26" ht="24" customHeight="1">
      <c r="A7" s="405"/>
      <c r="B7" s="184" t="s">
        <v>376</v>
      </c>
      <c r="C7" s="184" t="s">
        <v>377</v>
      </c>
      <c r="D7" s="184" t="s">
        <v>378</v>
      </c>
      <c r="E7" s="184" t="s">
        <v>385</v>
      </c>
      <c r="F7" s="184" t="s">
        <v>386</v>
      </c>
      <c r="G7" s="181"/>
      <c r="H7" s="181"/>
      <c r="I7" s="181"/>
      <c r="J7" s="181"/>
      <c r="K7" s="181"/>
      <c r="L7" s="181"/>
      <c r="M7" s="181"/>
      <c r="N7" s="181"/>
      <c r="O7" s="154"/>
      <c r="P7" s="154"/>
      <c r="Q7" s="154"/>
      <c r="R7" s="154"/>
      <c r="S7" s="154"/>
      <c r="T7" s="154"/>
      <c r="U7" s="154"/>
      <c r="V7" s="154"/>
      <c r="W7" s="154"/>
      <c r="X7" s="152"/>
      <c r="Y7" s="152"/>
      <c r="Z7" s="152"/>
    </row>
    <row r="8" spans="1:26" ht="24" customHeight="1">
      <c r="A8" s="405" t="s">
        <v>224</v>
      </c>
      <c r="B8" s="212" t="s">
        <v>371</v>
      </c>
      <c r="C8" s="212" t="s">
        <v>372</v>
      </c>
      <c r="D8" s="213" t="s">
        <v>373</v>
      </c>
      <c r="E8" s="212" t="s">
        <v>374</v>
      </c>
      <c r="F8" s="213" t="s">
        <v>387</v>
      </c>
      <c r="G8" s="214" t="s">
        <v>384</v>
      </c>
      <c r="H8" s="217" t="s">
        <v>375</v>
      </c>
      <c r="I8" s="181"/>
      <c r="J8" s="181"/>
      <c r="K8" s="181"/>
      <c r="L8" s="181"/>
      <c r="M8" s="181"/>
      <c r="N8" s="181"/>
      <c r="O8" s="154"/>
      <c r="P8" s="154"/>
      <c r="Q8" s="154"/>
      <c r="R8" s="154"/>
      <c r="S8" s="154"/>
      <c r="T8" s="154"/>
      <c r="U8" s="154"/>
      <c r="V8" s="154"/>
      <c r="W8" s="154"/>
      <c r="X8" s="152"/>
      <c r="Y8" s="152"/>
      <c r="Z8" s="152"/>
    </row>
    <row r="9" spans="1:26" ht="24" customHeight="1">
      <c r="A9" s="405"/>
      <c r="B9" s="184" t="s">
        <v>376</v>
      </c>
      <c r="C9" s="184" t="s">
        <v>377</v>
      </c>
      <c r="D9" s="184" t="s">
        <v>378</v>
      </c>
      <c r="E9" s="184" t="s">
        <v>379</v>
      </c>
      <c r="F9" s="184" t="s">
        <v>388</v>
      </c>
      <c r="G9" s="184" t="s">
        <v>385</v>
      </c>
      <c r="H9" s="184" t="s">
        <v>389</v>
      </c>
      <c r="I9" s="181"/>
      <c r="J9" s="181"/>
      <c r="K9" s="181"/>
      <c r="L9" s="181"/>
      <c r="M9" s="181"/>
      <c r="N9" s="181"/>
      <c r="O9" s="154"/>
      <c r="P9" s="154"/>
      <c r="Q9" s="154"/>
      <c r="R9" s="154"/>
      <c r="S9" s="154"/>
      <c r="T9" s="154"/>
      <c r="U9" s="154"/>
      <c r="V9" s="154"/>
      <c r="W9" s="154"/>
      <c r="X9" s="152"/>
      <c r="Y9" s="152"/>
      <c r="Z9" s="152"/>
    </row>
    <row r="10" spans="1:26" ht="24" customHeight="1">
      <c r="A10" s="405" t="s">
        <v>265</v>
      </c>
      <c r="B10" s="212" t="s">
        <v>371</v>
      </c>
      <c r="C10" s="212" t="s">
        <v>372</v>
      </c>
      <c r="D10" s="213" t="s">
        <v>373</v>
      </c>
      <c r="E10" s="212" t="s">
        <v>374</v>
      </c>
      <c r="F10" s="215" t="s">
        <v>381</v>
      </c>
      <c r="G10" s="213" t="s">
        <v>387</v>
      </c>
      <c r="H10" s="214" t="s">
        <v>384</v>
      </c>
      <c r="I10" s="217" t="s">
        <v>375</v>
      </c>
      <c r="J10" s="181"/>
      <c r="K10" s="181"/>
      <c r="L10" s="181"/>
      <c r="M10" s="181"/>
      <c r="N10" s="181"/>
      <c r="O10" s="154"/>
      <c r="P10" s="154"/>
      <c r="Q10" s="154"/>
      <c r="R10" s="154"/>
      <c r="S10" s="154"/>
      <c r="T10" s="154"/>
      <c r="U10" s="154"/>
      <c r="V10" s="154"/>
      <c r="W10" s="154"/>
      <c r="X10" s="152"/>
      <c r="Y10" s="152"/>
      <c r="Z10" s="152"/>
    </row>
    <row r="11" spans="1:26" ht="24" customHeight="1">
      <c r="A11" s="405"/>
      <c r="B11" s="184" t="s">
        <v>376</v>
      </c>
      <c r="C11" s="184" t="s">
        <v>377</v>
      </c>
      <c r="D11" s="184" t="s">
        <v>378</v>
      </c>
      <c r="E11" s="184" t="s">
        <v>379</v>
      </c>
      <c r="F11" s="184" t="s">
        <v>382</v>
      </c>
      <c r="G11" s="184" t="s">
        <v>390</v>
      </c>
      <c r="H11" s="184" t="s">
        <v>385</v>
      </c>
      <c r="I11" s="184" t="s">
        <v>391</v>
      </c>
      <c r="J11" s="181"/>
      <c r="K11" s="181"/>
      <c r="L11" s="181"/>
      <c r="M11" s="181"/>
      <c r="N11" s="181"/>
      <c r="O11" s="154"/>
      <c r="P11" s="154"/>
      <c r="Q11" s="154"/>
      <c r="R11" s="154"/>
      <c r="S11" s="154"/>
      <c r="T11" s="154"/>
      <c r="U11" s="154"/>
      <c r="V11" s="154"/>
      <c r="W11" s="154"/>
      <c r="X11" s="152"/>
      <c r="Y11" s="152"/>
      <c r="Z11" s="152"/>
    </row>
    <row r="12" spans="1:26" ht="24" customHeight="1">
      <c r="A12" s="405" t="s">
        <v>341</v>
      </c>
      <c r="B12" s="212" t="s">
        <v>371</v>
      </c>
      <c r="C12" s="212" t="s">
        <v>372</v>
      </c>
      <c r="D12" s="213" t="s">
        <v>373</v>
      </c>
      <c r="E12" s="212" t="s">
        <v>374</v>
      </c>
      <c r="F12" s="213" t="s">
        <v>387</v>
      </c>
      <c r="G12" s="214" t="s">
        <v>384</v>
      </c>
      <c r="H12" s="213" t="s">
        <v>392</v>
      </c>
      <c r="I12" s="215" t="s">
        <v>381</v>
      </c>
      <c r="J12" s="217" t="s">
        <v>375</v>
      </c>
      <c r="K12" s="181"/>
      <c r="L12" s="181"/>
      <c r="M12" s="181"/>
      <c r="N12" s="181"/>
      <c r="O12" s="154"/>
      <c r="P12" s="154"/>
      <c r="Q12" s="154"/>
      <c r="R12" s="154"/>
      <c r="S12" s="154"/>
      <c r="T12" s="154"/>
      <c r="U12" s="154"/>
      <c r="V12" s="154"/>
      <c r="W12" s="154"/>
      <c r="X12" s="152"/>
      <c r="Y12" s="152"/>
      <c r="Z12" s="152"/>
    </row>
    <row r="13" spans="1:26" ht="24" customHeight="1">
      <c r="A13" s="405"/>
      <c r="B13" s="184" t="s">
        <v>376</v>
      </c>
      <c r="C13" s="184" t="s">
        <v>377</v>
      </c>
      <c r="D13" s="184" t="s">
        <v>378</v>
      </c>
      <c r="E13" s="184" t="s">
        <v>379</v>
      </c>
      <c r="F13" s="184" t="s">
        <v>388</v>
      </c>
      <c r="G13" s="184" t="s">
        <v>385</v>
      </c>
      <c r="H13" s="184" t="s">
        <v>393</v>
      </c>
      <c r="I13" s="184" t="s">
        <v>382</v>
      </c>
      <c r="J13" s="184" t="s">
        <v>394</v>
      </c>
      <c r="K13" s="181"/>
      <c r="L13" s="181"/>
      <c r="M13" s="181"/>
      <c r="N13" s="181"/>
      <c r="O13" s="154"/>
      <c r="P13" s="154"/>
      <c r="Q13" s="154"/>
      <c r="R13" s="154"/>
      <c r="S13" s="154"/>
      <c r="T13" s="154"/>
      <c r="U13" s="154"/>
      <c r="V13" s="154"/>
      <c r="W13" s="154"/>
      <c r="X13" s="152"/>
      <c r="Y13" s="152"/>
      <c r="Z13" s="152"/>
    </row>
    <row r="14" spans="1:26" ht="24" customHeight="1">
      <c r="A14" s="405" t="s">
        <v>255</v>
      </c>
      <c r="B14" s="212" t="s">
        <v>371</v>
      </c>
      <c r="C14" s="212" t="s">
        <v>372</v>
      </c>
      <c r="D14" s="213" t="s">
        <v>373</v>
      </c>
      <c r="E14" s="212" t="s">
        <v>374</v>
      </c>
      <c r="F14" s="213" t="s">
        <v>395</v>
      </c>
      <c r="G14" s="214" t="s">
        <v>384</v>
      </c>
      <c r="H14" s="213" t="s">
        <v>392</v>
      </c>
      <c r="I14" s="215" t="s">
        <v>381</v>
      </c>
      <c r="J14" s="217" t="s">
        <v>375</v>
      </c>
      <c r="K14" s="181"/>
      <c r="L14" s="155" t="s">
        <v>459</v>
      </c>
      <c r="M14" s="181"/>
      <c r="N14" s="181"/>
      <c r="O14" s="154"/>
      <c r="P14" s="154"/>
      <c r="Q14" s="154"/>
      <c r="R14" s="154"/>
      <c r="S14" s="154"/>
      <c r="T14" s="154"/>
      <c r="U14" s="154"/>
      <c r="V14" s="154"/>
      <c r="W14" s="154"/>
      <c r="X14" s="152"/>
      <c r="Y14" s="152"/>
      <c r="Z14" s="152"/>
    </row>
    <row r="15" spans="1:26" ht="24" customHeight="1">
      <c r="A15" s="405"/>
      <c r="B15" s="184" t="s">
        <v>376</v>
      </c>
      <c r="C15" s="184" t="s">
        <v>377</v>
      </c>
      <c r="D15" s="184" t="s">
        <v>378</v>
      </c>
      <c r="E15" s="184" t="s">
        <v>379</v>
      </c>
      <c r="F15" s="184" t="s">
        <v>388</v>
      </c>
      <c r="G15" s="184" t="s">
        <v>385</v>
      </c>
      <c r="H15" s="184" t="s">
        <v>393</v>
      </c>
      <c r="I15" s="184" t="s">
        <v>382</v>
      </c>
      <c r="J15" s="184" t="s">
        <v>394</v>
      </c>
      <c r="K15" s="181"/>
      <c r="L15" s="182" t="s">
        <v>457</v>
      </c>
      <c r="M15" s="181"/>
      <c r="N15" s="181"/>
      <c r="O15" s="154"/>
      <c r="P15" s="154"/>
      <c r="Q15" s="154"/>
      <c r="R15" s="154"/>
      <c r="S15" s="154"/>
      <c r="T15" s="154"/>
      <c r="U15" s="154"/>
      <c r="V15" s="154"/>
      <c r="W15" s="154"/>
      <c r="X15" s="152"/>
      <c r="Y15" s="152"/>
      <c r="Z15" s="152"/>
    </row>
    <row r="16" spans="1:26" ht="24" customHeight="1">
      <c r="A16" s="405" t="s">
        <v>258</v>
      </c>
      <c r="B16" s="212" t="s">
        <v>371</v>
      </c>
      <c r="C16" s="212" t="s">
        <v>372</v>
      </c>
      <c r="D16" s="213" t="s">
        <v>373</v>
      </c>
      <c r="E16" s="212" t="s">
        <v>374</v>
      </c>
      <c r="F16" s="213" t="s">
        <v>395</v>
      </c>
      <c r="G16" s="214" t="s">
        <v>384</v>
      </c>
      <c r="H16" s="213" t="s">
        <v>392</v>
      </c>
      <c r="I16" s="215" t="s">
        <v>381</v>
      </c>
      <c r="J16" s="216" t="s">
        <v>396</v>
      </c>
      <c r="K16" s="217" t="s">
        <v>375</v>
      </c>
      <c r="L16" s="181"/>
      <c r="M16" s="155" t="s">
        <v>459</v>
      </c>
      <c r="N16" s="155" t="s">
        <v>460</v>
      </c>
      <c r="O16" s="154"/>
      <c r="P16" s="154"/>
      <c r="Q16" s="154"/>
      <c r="R16" s="154"/>
      <c r="S16" s="154"/>
      <c r="T16" s="154"/>
      <c r="U16" s="154"/>
      <c r="V16" s="154"/>
      <c r="W16" s="154"/>
      <c r="X16" s="152"/>
      <c r="Y16" s="152"/>
      <c r="Z16" s="152"/>
    </row>
    <row r="17" spans="1:26" ht="24" customHeight="1">
      <c r="A17" s="405"/>
      <c r="B17" s="184" t="s">
        <v>376</v>
      </c>
      <c r="C17" s="184" t="s">
        <v>377</v>
      </c>
      <c r="D17" s="184" t="s">
        <v>378</v>
      </c>
      <c r="E17" s="184" t="s">
        <v>379</v>
      </c>
      <c r="F17" s="184" t="s">
        <v>388</v>
      </c>
      <c r="G17" s="184" t="s">
        <v>385</v>
      </c>
      <c r="H17" s="184" t="s">
        <v>393</v>
      </c>
      <c r="I17" s="184" t="s">
        <v>382</v>
      </c>
      <c r="J17" s="184" t="s">
        <v>397</v>
      </c>
      <c r="K17" s="184" t="s">
        <v>398</v>
      </c>
      <c r="L17" s="181"/>
      <c r="M17" s="182" t="s">
        <v>457</v>
      </c>
      <c r="N17" s="182" t="s">
        <v>457</v>
      </c>
      <c r="O17" s="154"/>
      <c r="P17" s="154"/>
      <c r="Q17" s="154"/>
      <c r="R17" s="154"/>
      <c r="S17" s="154"/>
      <c r="T17" s="154"/>
      <c r="U17" s="154"/>
      <c r="V17" s="154"/>
      <c r="W17" s="154"/>
      <c r="X17" s="152"/>
      <c r="Y17" s="152"/>
      <c r="Z17" s="152"/>
    </row>
    <row r="18" spans="1:26" ht="24" customHeight="1">
      <c r="A18" s="405" t="s">
        <v>326</v>
      </c>
      <c r="B18" s="212" t="s">
        <v>371</v>
      </c>
      <c r="C18" s="212" t="s">
        <v>372</v>
      </c>
      <c r="D18" s="213" t="s">
        <v>373</v>
      </c>
      <c r="E18" s="212" t="s">
        <v>374</v>
      </c>
      <c r="F18" s="213" t="s">
        <v>395</v>
      </c>
      <c r="G18" s="218" t="s">
        <v>399</v>
      </c>
      <c r="H18" s="213" t="s">
        <v>392</v>
      </c>
      <c r="I18" s="215" t="s">
        <v>381</v>
      </c>
      <c r="J18" s="213" t="s">
        <v>387</v>
      </c>
      <c r="K18" s="219" t="s">
        <v>400</v>
      </c>
      <c r="L18" s="209" t="s">
        <v>375</v>
      </c>
      <c r="M18" s="181"/>
      <c r="N18" s="181"/>
      <c r="O18" s="154"/>
      <c r="P18" s="154"/>
      <c r="Q18" s="154"/>
      <c r="R18" s="154"/>
      <c r="S18" s="154"/>
      <c r="T18" s="154"/>
      <c r="U18" s="154"/>
      <c r="V18" s="154"/>
      <c r="W18" s="154"/>
      <c r="X18" s="152"/>
      <c r="Y18" s="152"/>
      <c r="Z18" s="152"/>
    </row>
    <row r="19" spans="1:26" ht="24" customHeight="1">
      <c r="A19" s="405"/>
      <c r="B19" s="184" t="s">
        <v>376</v>
      </c>
      <c r="C19" s="184" t="s">
        <v>377</v>
      </c>
      <c r="D19" s="184" t="s">
        <v>378</v>
      </c>
      <c r="E19" s="184" t="s">
        <v>379</v>
      </c>
      <c r="F19" s="184" t="s">
        <v>388</v>
      </c>
      <c r="G19" s="184" t="s">
        <v>401</v>
      </c>
      <c r="H19" s="184" t="s">
        <v>402</v>
      </c>
      <c r="I19" s="184" t="s">
        <v>382</v>
      </c>
      <c r="J19" s="184" t="s">
        <v>403</v>
      </c>
      <c r="K19" s="184" t="s">
        <v>385</v>
      </c>
      <c r="L19" s="186" t="s">
        <v>391</v>
      </c>
      <c r="M19" s="181"/>
      <c r="N19" s="181"/>
      <c r="O19" s="154"/>
      <c r="P19" s="154"/>
      <c r="Q19" s="154"/>
      <c r="R19" s="154"/>
      <c r="S19" s="154"/>
      <c r="T19" s="154"/>
      <c r="U19" s="154"/>
      <c r="V19" s="154"/>
      <c r="W19" s="154"/>
      <c r="X19" s="152"/>
      <c r="Y19" s="152"/>
      <c r="Z19" s="152"/>
    </row>
    <row r="20" spans="1:26" ht="24" customHeight="1">
      <c r="A20" s="405" t="s">
        <v>248</v>
      </c>
      <c r="B20" s="212" t="s">
        <v>371</v>
      </c>
      <c r="C20" s="212" t="s">
        <v>372</v>
      </c>
      <c r="D20" s="213" t="s">
        <v>373</v>
      </c>
      <c r="E20" s="212" t="s">
        <v>374</v>
      </c>
      <c r="F20" s="213" t="s">
        <v>387</v>
      </c>
      <c r="G20" s="218" t="s">
        <v>399</v>
      </c>
      <c r="H20" s="213" t="s">
        <v>392</v>
      </c>
      <c r="I20" s="215" t="s">
        <v>381</v>
      </c>
      <c r="J20" s="213" t="s">
        <v>387</v>
      </c>
      <c r="K20" s="219" t="s">
        <v>400</v>
      </c>
      <c r="L20" s="209" t="s">
        <v>375</v>
      </c>
      <c r="M20" s="181"/>
      <c r="N20" s="181"/>
      <c r="O20" s="154"/>
      <c r="P20" s="154"/>
      <c r="Q20" s="154"/>
      <c r="R20" s="154"/>
      <c r="S20" s="154"/>
      <c r="T20" s="154"/>
      <c r="U20" s="154"/>
      <c r="V20" s="154"/>
      <c r="W20" s="154"/>
      <c r="X20" s="152"/>
      <c r="Y20" s="152"/>
      <c r="Z20" s="152"/>
    </row>
    <row r="21" spans="1:26" ht="24" customHeight="1">
      <c r="A21" s="405"/>
      <c r="B21" s="184" t="s">
        <v>376</v>
      </c>
      <c r="C21" s="184" t="s">
        <v>377</v>
      </c>
      <c r="D21" s="184" t="s">
        <v>378</v>
      </c>
      <c r="E21" s="184" t="s">
        <v>379</v>
      </c>
      <c r="F21" s="184" t="s">
        <v>388</v>
      </c>
      <c r="G21" s="184" t="s">
        <v>401</v>
      </c>
      <c r="H21" s="184" t="s">
        <v>402</v>
      </c>
      <c r="I21" s="184" t="s">
        <v>382</v>
      </c>
      <c r="J21" s="184" t="s">
        <v>403</v>
      </c>
      <c r="K21" s="184" t="s">
        <v>385</v>
      </c>
      <c r="L21" s="187" t="s">
        <v>391</v>
      </c>
      <c r="M21" s="181"/>
      <c r="N21" s="181"/>
      <c r="O21" s="154"/>
      <c r="P21" s="154"/>
      <c r="Q21" s="154"/>
      <c r="R21" s="154"/>
      <c r="S21" s="154"/>
      <c r="T21" s="154"/>
      <c r="U21" s="154"/>
      <c r="V21" s="154"/>
      <c r="W21" s="154"/>
      <c r="X21" s="152"/>
      <c r="Y21" s="152"/>
      <c r="Z21" s="152"/>
    </row>
    <row r="22" spans="1:26" ht="24" customHeight="1">
      <c r="A22" s="405" t="s">
        <v>234</v>
      </c>
      <c r="B22" s="212" t="s">
        <v>371</v>
      </c>
      <c r="C22" s="212" t="s">
        <v>372</v>
      </c>
      <c r="D22" s="216" t="s">
        <v>396</v>
      </c>
      <c r="E22" s="213" t="s">
        <v>373</v>
      </c>
      <c r="F22" s="218" t="s">
        <v>399</v>
      </c>
      <c r="G22" s="213" t="s">
        <v>392</v>
      </c>
      <c r="H22" s="215" t="s">
        <v>381</v>
      </c>
      <c r="I22" s="213" t="s">
        <v>387</v>
      </c>
      <c r="J22" s="219" t="s">
        <v>400</v>
      </c>
      <c r="K22" s="217" t="s">
        <v>375</v>
      </c>
      <c r="L22" s="181"/>
      <c r="M22" s="181"/>
      <c r="N22" s="181"/>
      <c r="O22" s="154"/>
      <c r="P22" s="154"/>
      <c r="Q22" s="154"/>
      <c r="R22" s="154"/>
      <c r="S22" s="154"/>
      <c r="T22" s="154"/>
      <c r="U22" s="154"/>
      <c r="V22" s="154"/>
      <c r="W22" s="152"/>
      <c r="X22" s="152"/>
      <c r="Y22" s="152"/>
      <c r="Z22" s="152"/>
    </row>
    <row r="23" spans="1:26" ht="24" customHeight="1">
      <c r="A23" s="405"/>
      <c r="B23" s="184" t="s">
        <v>376</v>
      </c>
      <c r="C23" s="184" t="s">
        <v>377</v>
      </c>
      <c r="D23" s="184" t="s">
        <v>397</v>
      </c>
      <c r="E23" s="184" t="s">
        <v>404</v>
      </c>
      <c r="F23" s="184" t="s">
        <v>401</v>
      </c>
      <c r="G23" s="184" t="s">
        <v>405</v>
      </c>
      <c r="H23" s="184" t="s">
        <v>382</v>
      </c>
      <c r="I23" s="184" t="s">
        <v>403</v>
      </c>
      <c r="J23" s="184" t="s">
        <v>385</v>
      </c>
      <c r="K23" s="184" t="s">
        <v>391</v>
      </c>
      <c r="L23" s="181"/>
      <c r="M23" s="181"/>
      <c r="N23" s="181"/>
      <c r="O23" s="154"/>
      <c r="P23" s="154"/>
      <c r="Q23" s="154"/>
      <c r="R23" s="154"/>
      <c r="S23" s="154"/>
      <c r="T23" s="154"/>
      <c r="U23" s="154"/>
      <c r="V23" s="154"/>
      <c r="W23" s="152"/>
      <c r="X23" s="152"/>
      <c r="Y23" s="152"/>
      <c r="Z23" s="152"/>
    </row>
    <row r="24" spans="1:26" ht="24" customHeight="1">
      <c r="A24" s="405" t="s">
        <v>227</v>
      </c>
      <c r="B24" s="212" t="s">
        <v>371</v>
      </c>
      <c r="C24" s="212" t="s">
        <v>372</v>
      </c>
      <c r="D24" s="216" t="s">
        <v>396</v>
      </c>
      <c r="E24" s="213" t="s">
        <v>373</v>
      </c>
      <c r="F24" s="212" t="s">
        <v>374</v>
      </c>
      <c r="G24" s="213" t="s">
        <v>387</v>
      </c>
      <c r="H24" s="218" t="s">
        <v>399</v>
      </c>
      <c r="I24" s="213" t="s">
        <v>392</v>
      </c>
      <c r="J24" s="215" t="s">
        <v>381</v>
      </c>
      <c r="K24" s="213" t="s">
        <v>387</v>
      </c>
      <c r="L24" s="210" t="s">
        <v>400</v>
      </c>
      <c r="M24" s="180" t="s">
        <v>375</v>
      </c>
      <c r="N24" s="181"/>
      <c r="O24" s="154"/>
      <c r="P24" s="154"/>
      <c r="Q24" s="154"/>
      <c r="R24" s="154"/>
      <c r="S24" s="154"/>
      <c r="T24" s="154"/>
      <c r="U24" s="154"/>
      <c r="V24" s="154"/>
      <c r="W24" s="152"/>
      <c r="X24" s="152"/>
      <c r="Y24" s="152"/>
      <c r="Z24" s="152"/>
    </row>
    <row r="25" spans="1:26" ht="24" customHeight="1">
      <c r="A25" s="405"/>
      <c r="B25" s="184" t="s">
        <v>376</v>
      </c>
      <c r="C25" s="184" t="s">
        <v>377</v>
      </c>
      <c r="D25" s="184" t="s">
        <v>397</v>
      </c>
      <c r="E25" s="184" t="s">
        <v>404</v>
      </c>
      <c r="F25" s="184" t="s">
        <v>379</v>
      </c>
      <c r="G25" s="184" t="s">
        <v>388</v>
      </c>
      <c r="H25" s="184" t="s">
        <v>401</v>
      </c>
      <c r="I25" s="184" t="s">
        <v>402</v>
      </c>
      <c r="J25" s="184" t="s">
        <v>382</v>
      </c>
      <c r="K25" s="184" t="s">
        <v>406</v>
      </c>
      <c r="L25" s="186" t="s">
        <v>385</v>
      </c>
      <c r="M25" s="182" t="s">
        <v>391</v>
      </c>
      <c r="N25" s="154"/>
      <c r="O25" s="154"/>
      <c r="P25" s="154"/>
      <c r="Q25" s="154"/>
      <c r="R25" s="154"/>
      <c r="S25" s="154"/>
      <c r="T25" s="154"/>
      <c r="U25" s="154"/>
      <c r="V25" s="154"/>
      <c r="W25" s="152"/>
      <c r="X25" s="152"/>
      <c r="Y25" s="152"/>
      <c r="Z25" s="152"/>
    </row>
    <row r="26" spans="1:26" ht="24" customHeight="1">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5"/>
  <pageMargins left="0.7" right="0.7" top="0.75" bottom="0.75" header="0" footer="0"/>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J37"/>
  <sheetViews>
    <sheetView tabSelected="1" view="pageBreakPreview" zoomScaleNormal="100" zoomScaleSheetLayoutView="100" workbookViewId="0">
      <selection activeCell="F35" sqref="F35"/>
    </sheetView>
  </sheetViews>
  <sheetFormatPr defaultColWidth="9" defaultRowHeight="18" customHeight="1"/>
  <cols>
    <col min="1" max="9" width="9" style="292"/>
    <col min="10" max="10" width="4" style="292" customWidth="1"/>
    <col min="11" max="16384" width="9" style="292"/>
  </cols>
  <sheetData>
    <row r="1" spans="1:10" ht="18" customHeight="1">
      <c r="A1" s="292" t="s">
        <v>139</v>
      </c>
    </row>
    <row r="3" spans="1:10" ht="18" customHeight="1">
      <c r="F3" s="295"/>
      <c r="G3" s="312"/>
      <c r="H3" s="292" t="s">
        <v>713</v>
      </c>
      <c r="I3" s="21" t="s">
        <v>714</v>
      </c>
      <c r="J3" s="293"/>
    </row>
    <row r="4" spans="1:10" ht="18" customHeight="1">
      <c r="F4" s="313" t="str">
        <f>"令和 "&amp;入力用シート!H4&amp;"　年　"&amp;入力用シート!K4&amp;"　月　"&amp;入力用シート!N4&amp;"　日　"</f>
        <v>令和 　年　　月　　日　</v>
      </c>
      <c r="G4" s="313"/>
      <c r="H4" s="313"/>
      <c r="I4" s="313"/>
    </row>
    <row r="6" spans="1:10" ht="18" customHeight="1">
      <c r="A6" s="292" t="s">
        <v>49</v>
      </c>
      <c r="B6" s="294"/>
    </row>
    <row r="7" spans="1:10" ht="18" customHeight="1">
      <c r="A7" s="314" t="s">
        <v>708</v>
      </c>
      <c r="B7" s="314"/>
      <c r="C7" s="314"/>
      <c r="D7" s="295" t="s">
        <v>48</v>
      </c>
    </row>
    <row r="8" spans="1:10" ht="18" customHeight="1">
      <c r="A8" s="292" t="s">
        <v>50</v>
      </c>
      <c r="B8" s="294"/>
    </row>
    <row r="9" spans="1:10" ht="18" customHeight="1">
      <c r="E9" s="311"/>
      <c r="F9" s="308" t="str">
        <f>IF(入力用シート!F6="","（入力用シートより自動転記）",入力用シート!F6)</f>
        <v>（入力用シートより自動転記）</v>
      </c>
      <c r="G9" s="308"/>
      <c r="H9" s="308"/>
      <c r="I9" s="308"/>
    </row>
    <row r="10" spans="1:10" ht="18" customHeight="1">
      <c r="E10" s="311"/>
      <c r="F10" s="308" t="str">
        <f>IF(入力用シート!F7="","（入力用シートより自動転記）",入力用シート!F7)</f>
        <v>（入力用シートより自動転記）</v>
      </c>
      <c r="G10" s="308"/>
      <c r="H10" s="308"/>
      <c r="I10" s="308"/>
    </row>
    <row r="11" spans="1:10" ht="18" customHeight="1">
      <c r="E11" s="311"/>
      <c r="F11" s="308" t="str">
        <f>IF(入力用シート!F8="","（入力用シートより自動転記）",入力用シート!F8)</f>
        <v>（入力用シートより自動転記）</v>
      </c>
      <c r="G11" s="308"/>
      <c r="H11" s="308"/>
      <c r="I11" s="308"/>
    </row>
    <row r="14" spans="1:10" ht="18" customHeight="1">
      <c r="A14" s="296" t="s">
        <v>28</v>
      </c>
      <c r="B14" s="296"/>
      <c r="C14" s="296"/>
      <c r="D14" s="296"/>
      <c r="E14" s="296"/>
      <c r="F14" s="296"/>
      <c r="G14" s="296"/>
      <c r="H14" s="296"/>
      <c r="I14" s="296"/>
    </row>
    <row r="17" spans="1:9" ht="18" customHeight="1">
      <c r="A17" s="315" t="str">
        <f>"　令和 "&amp;入力用シート!H9&amp;"　年　"&amp;入力用シート!K9&amp;"　月　"&amp;入力用シート!N9&amp;"　日５感対第　"&amp;入力用シート!G10&amp;"　号で交付決定を受けた令和５年度香川県新型コロナウイルス感染症緊急包括支援補助金（医療分）に係る消費税及び地方消費税に係る仕入控除税額については、次のとおり報告する。"</f>
        <v>　令和 　年　　月　　日５感対第　　号で交付決定を受けた令和５年度香川県新型コロナウイルス感染症緊急包括支援補助金（医療分）に係る消費税及び地方消費税に係る仕入控除税額については、次のとおり報告する。</v>
      </c>
      <c r="B17" s="315"/>
      <c r="C17" s="315"/>
      <c r="D17" s="315"/>
      <c r="E17" s="315"/>
      <c r="F17" s="315"/>
      <c r="G17" s="315"/>
      <c r="H17" s="315"/>
      <c r="I17" s="315"/>
    </row>
    <row r="18" spans="1:9" ht="18" customHeight="1">
      <c r="A18" s="315"/>
      <c r="B18" s="315"/>
      <c r="C18" s="315"/>
      <c r="D18" s="315"/>
      <c r="E18" s="315"/>
      <c r="F18" s="315"/>
      <c r="G18" s="315"/>
      <c r="H18" s="315"/>
      <c r="I18" s="315"/>
    </row>
    <row r="19" spans="1:9" ht="18" customHeight="1">
      <c r="A19" s="315"/>
      <c r="B19" s="315"/>
      <c r="C19" s="315"/>
      <c r="D19" s="315"/>
      <c r="E19" s="315"/>
      <c r="F19" s="315"/>
      <c r="G19" s="315"/>
      <c r="H19" s="315"/>
      <c r="I19" s="315"/>
    </row>
    <row r="20" spans="1:9" ht="18" customHeight="1">
      <c r="A20" s="315"/>
      <c r="B20" s="315"/>
      <c r="C20" s="315"/>
      <c r="D20" s="315"/>
      <c r="E20" s="315"/>
      <c r="F20" s="315"/>
      <c r="G20" s="315"/>
      <c r="H20" s="315"/>
      <c r="I20" s="315"/>
    </row>
    <row r="22" spans="1:9" ht="18" customHeight="1">
      <c r="A22" s="296" t="s">
        <v>29</v>
      </c>
      <c r="B22" s="296"/>
      <c r="C22" s="296"/>
      <c r="D22" s="296"/>
      <c r="E22" s="296"/>
      <c r="F22" s="296"/>
      <c r="G22" s="296"/>
      <c r="H22" s="296"/>
      <c r="I22" s="296"/>
    </row>
    <row r="24" spans="1:9" ht="18" customHeight="1">
      <c r="A24" s="292" t="s">
        <v>30</v>
      </c>
    </row>
    <row r="25" spans="1:9" ht="18" customHeight="1">
      <c r="B25" s="319" t="str">
        <f>入力用シート!F5&amp;""</f>
        <v/>
      </c>
      <c r="C25" s="319"/>
      <c r="D25" s="319"/>
      <c r="E25" s="319"/>
      <c r="F25" s="320"/>
      <c r="G25" s="320"/>
      <c r="H25" s="320"/>
      <c r="I25" s="320"/>
    </row>
    <row r="26" spans="1:9" ht="18" customHeight="1">
      <c r="B26" s="319" t="str">
        <f>入力用シート!F7&amp;""</f>
        <v/>
      </c>
      <c r="C26" s="319"/>
      <c r="D26" s="319"/>
      <c r="E26" s="319"/>
      <c r="F26" s="320"/>
      <c r="G26" s="320"/>
      <c r="H26" s="320"/>
      <c r="I26" s="320"/>
    </row>
    <row r="27" spans="1:9" ht="18" customHeight="1">
      <c r="B27" s="309"/>
      <c r="C27" s="310"/>
      <c r="D27" s="310"/>
      <c r="E27" s="310"/>
      <c r="F27" s="310"/>
      <c r="G27" s="310"/>
      <c r="H27" s="310"/>
      <c r="I27" s="310"/>
    </row>
    <row r="28" spans="1:9" ht="18" customHeight="1">
      <c r="A28" s="316" t="s">
        <v>149</v>
      </c>
      <c r="B28" s="316"/>
      <c r="C28" s="316"/>
      <c r="D28" s="316"/>
      <c r="E28" s="316"/>
      <c r="F28" s="316"/>
      <c r="G28" s="316"/>
      <c r="H28" s="316"/>
      <c r="I28" s="316"/>
    </row>
    <row r="29" spans="1:9" ht="18" customHeight="1">
      <c r="A29" s="316"/>
      <c r="B29" s="316"/>
      <c r="C29" s="316"/>
      <c r="D29" s="316"/>
      <c r="E29" s="316"/>
      <c r="F29" s="316"/>
      <c r="G29" s="316"/>
      <c r="H29" s="316"/>
      <c r="I29" s="316"/>
    </row>
    <row r="30" spans="1:9" ht="18" customHeight="1">
      <c r="A30" s="297"/>
      <c r="B30" s="297"/>
      <c r="C30" s="297"/>
      <c r="D30" s="297"/>
      <c r="E30" s="297"/>
      <c r="F30" s="317" t="str">
        <f>IF(入力用シート!F11="","（入力用シートより自動転記）","金　"&amp;TEXT(入力用シート!F11,"#,##0")&amp;"円")</f>
        <v>（入力用シートより自動転記）</v>
      </c>
      <c r="G30" s="317"/>
      <c r="H30" s="317"/>
      <c r="I30" s="317"/>
    </row>
    <row r="31" spans="1:9" ht="18" customHeight="1">
      <c r="A31" s="297"/>
      <c r="B31" s="297"/>
      <c r="C31" s="297"/>
      <c r="D31" s="297"/>
      <c r="E31" s="297"/>
      <c r="F31" s="297"/>
      <c r="G31" s="297"/>
      <c r="H31" s="297"/>
      <c r="I31" s="298"/>
    </row>
    <row r="32" spans="1:9" ht="18" customHeight="1">
      <c r="A32" s="318" t="s">
        <v>150</v>
      </c>
      <c r="B32" s="318"/>
      <c r="C32" s="318"/>
      <c r="D32" s="318"/>
      <c r="E32" s="318"/>
      <c r="F32" s="318"/>
      <c r="G32" s="318"/>
      <c r="H32" s="318"/>
      <c r="I32" s="318"/>
    </row>
    <row r="33" spans="1:9" ht="18" customHeight="1">
      <c r="A33" s="318"/>
      <c r="B33" s="318"/>
      <c r="C33" s="318"/>
      <c r="D33" s="318"/>
      <c r="E33" s="318"/>
      <c r="F33" s="318"/>
      <c r="G33" s="318"/>
      <c r="H33" s="318"/>
      <c r="I33" s="318"/>
    </row>
    <row r="34" spans="1:9" ht="18" customHeight="1">
      <c r="A34" s="297"/>
      <c r="B34" s="297"/>
      <c r="C34" s="297"/>
      <c r="D34" s="297"/>
      <c r="E34" s="297"/>
      <c r="F34" s="317" t="str">
        <f>IF(OR(入力用シート!A16="○",入力用シート!A17="○",入力用シート!A18="○",入力用シート!A19="○",入力用シート!A20="○"),"金　"&amp;"0"&amp;"円",IF(入力用シート!A33="○","金　"&amp;TEXT(入力用シート!AA35,"#,##0")&amp;"円",IF(入力用シート!A38="○","金　"&amp;TEXT(入力用シート!AA53,"#,##0")&amp;"円",IF(入力用シート!A56="○","金　"&amp;TEXT(入力用シート!AA73,"#,##0")&amp;"円","（入力用シートより自動転記）"))))</f>
        <v>（入力用シートより自動転記）</v>
      </c>
      <c r="G34" s="317"/>
      <c r="H34" s="317"/>
      <c r="I34" s="317"/>
    </row>
    <row r="36" spans="1:9" ht="27" customHeight="1">
      <c r="A36" s="316" t="s">
        <v>148</v>
      </c>
      <c r="B36" s="316"/>
      <c r="C36" s="316"/>
      <c r="D36" s="316"/>
      <c r="E36" s="316"/>
      <c r="F36" s="316"/>
      <c r="G36" s="316"/>
      <c r="H36" s="316"/>
      <c r="I36" s="316"/>
    </row>
    <row r="37" spans="1:9" ht="27" customHeight="1">
      <c r="A37" s="316"/>
      <c r="B37" s="316"/>
      <c r="C37" s="316"/>
      <c r="D37" s="316"/>
      <c r="E37" s="316"/>
      <c r="F37" s="316"/>
      <c r="G37" s="316"/>
      <c r="H37" s="316"/>
      <c r="I37" s="316"/>
    </row>
  </sheetData>
  <mergeCells count="10">
    <mergeCell ref="A32:I33"/>
    <mergeCell ref="F34:I34"/>
    <mergeCell ref="A36:I37"/>
    <mergeCell ref="B25:I25"/>
    <mergeCell ref="B26:I26"/>
    <mergeCell ref="F4:I4"/>
    <mergeCell ref="A7:C7"/>
    <mergeCell ref="A17:I20"/>
    <mergeCell ref="A28:I29"/>
    <mergeCell ref="F30:I30"/>
  </mergeCells>
  <phoneticPr fontId="5"/>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I73"/>
  <sheetViews>
    <sheetView view="pageBreakPreview" topLeftCell="A52" zoomScaleNormal="100" zoomScaleSheetLayoutView="100" workbookViewId="0">
      <selection activeCell="Y12" sqref="Y12"/>
    </sheetView>
  </sheetViews>
  <sheetFormatPr defaultColWidth="4.625" defaultRowHeight="13.5"/>
  <cols>
    <col min="1" max="32" width="4.625" style="299"/>
    <col min="33" max="33" width="4.625" style="299" customWidth="1"/>
    <col min="34" max="34" width="4.625" style="299"/>
    <col min="35" max="35" width="9.25" style="299" bestFit="1" customWidth="1"/>
    <col min="36" max="16384" width="4.625" style="299"/>
  </cols>
  <sheetData>
    <row r="1" spans="1:34" ht="14.25" thickBot="1">
      <c r="A1" s="321" t="s">
        <v>636</v>
      </c>
      <c r="B1" s="321"/>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row>
    <row r="2" spans="1:34" ht="14.25" thickBot="1">
      <c r="A2" s="322" t="s">
        <v>637</v>
      </c>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4"/>
    </row>
    <row r="4" spans="1:34" ht="15" customHeight="1">
      <c r="A4" s="325" t="s">
        <v>638</v>
      </c>
      <c r="B4" s="325"/>
      <c r="C4" s="325"/>
      <c r="D4" s="325"/>
      <c r="E4" s="325"/>
      <c r="F4" s="326" t="s">
        <v>639</v>
      </c>
      <c r="G4" s="327"/>
      <c r="H4" s="328"/>
      <c r="I4" s="328"/>
      <c r="J4" s="300" t="s">
        <v>640</v>
      </c>
      <c r="K4" s="328"/>
      <c r="L4" s="328"/>
      <c r="M4" s="300" t="s">
        <v>641</v>
      </c>
      <c r="N4" s="328"/>
      <c r="O4" s="328"/>
      <c r="P4" s="301" t="s">
        <v>642</v>
      </c>
    </row>
    <row r="5" spans="1:34" ht="15" customHeight="1">
      <c r="A5" s="325" t="s">
        <v>643</v>
      </c>
      <c r="B5" s="325"/>
      <c r="C5" s="325"/>
      <c r="D5" s="325"/>
      <c r="E5" s="325"/>
      <c r="F5" s="329"/>
      <c r="G5" s="330"/>
      <c r="H5" s="330"/>
      <c r="I5" s="330"/>
      <c r="J5" s="330"/>
      <c r="K5" s="330"/>
      <c r="L5" s="330"/>
      <c r="M5" s="330"/>
      <c r="N5" s="330"/>
      <c r="O5" s="330"/>
      <c r="P5" s="331"/>
    </row>
    <row r="6" spans="1:34" ht="15" customHeight="1">
      <c r="A6" s="370" t="s">
        <v>635</v>
      </c>
      <c r="B6" s="371"/>
      <c r="C6" s="371"/>
      <c r="D6" s="371"/>
      <c r="E6" s="372"/>
      <c r="F6" s="329"/>
      <c r="G6" s="373"/>
      <c r="H6" s="373"/>
      <c r="I6" s="373"/>
      <c r="J6" s="373"/>
      <c r="K6" s="373"/>
      <c r="L6" s="373"/>
      <c r="M6" s="373"/>
      <c r="N6" s="373"/>
      <c r="O6" s="373"/>
      <c r="P6" s="374"/>
    </row>
    <row r="7" spans="1:34" ht="15" customHeight="1">
      <c r="A7" s="325" t="s">
        <v>644</v>
      </c>
      <c r="B7" s="325"/>
      <c r="C7" s="325"/>
      <c r="D7" s="325"/>
      <c r="E7" s="325"/>
      <c r="F7" s="329"/>
      <c r="G7" s="330"/>
      <c r="H7" s="330"/>
      <c r="I7" s="330"/>
      <c r="J7" s="330"/>
      <c r="K7" s="330"/>
      <c r="L7" s="330"/>
      <c r="M7" s="330"/>
      <c r="N7" s="330"/>
      <c r="O7" s="330"/>
      <c r="P7" s="331"/>
    </row>
    <row r="8" spans="1:34" ht="15" customHeight="1">
      <c r="A8" s="375" t="s">
        <v>709</v>
      </c>
      <c r="B8" s="376"/>
      <c r="C8" s="376"/>
      <c r="D8" s="376"/>
      <c r="E8" s="377"/>
      <c r="F8" s="329"/>
      <c r="G8" s="373"/>
      <c r="H8" s="373"/>
      <c r="I8" s="373"/>
      <c r="J8" s="373"/>
      <c r="K8" s="373"/>
      <c r="L8" s="373"/>
      <c r="M8" s="373"/>
      <c r="N8" s="373"/>
      <c r="O8" s="373"/>
      <c r="P8" s="374"/>
    </row>
    <row r="9" spans="1:34" ht="15" customHeight="1">
      <c r="A9" s="325" t="s">
        <v>645</v>
      </c>
      <c r="B9" s="325"/>
      <c r="C9" s="325"/>
      <c r="D9" s="325"/>
      <c r="E9" s="325"/>
      <c r="F9" s="326" t="s">
        <v>639</v>
      </c>
      <c r="G9" s="327"/>
      <c r="H9" s="328"/>
      <c r="I9" s="328"/>
      <c r="J9" s="300" t="s">
        <v>640</v>
      </c>
      <c r="K9" s="328"/>
      <c r="L9" s="328"/>
      <c r="M9" s="300" t="s">
        <v>641</v>
      </c>
      <c r="N9" s="328"/>
      <c r="O9" s="328"/>
      <c r="P9" s="301" t="s">
        <v>642</v>
      </c>
    </row>
    <row r="10" spans="1:34" ht="15" customHeight="1">
      <c r="A10" s="325" t="s">
        <v>646</v>
      </c>
      <c r="B10" s="325"/>
      <c r="C10" s="325"/>
      <c r="D10" s="325"/>
      <c r="E10" s="325"/>
      <c r="F10" s="302" t="s">
        <v>647</v>
      </c>
      <c r="G10" s="342"/>
      <c r="H10" s="342"/>
      <c r="I10" s="342"/>
      <c r="J10" s="342"/>
      <c r="K10" s="342"/>
      <c r="L10" s="342"/>
      <c r="M10" s="342"/>
      <c r="N10" s="342"/>
      <c r="O10" s="342"/>
      <c r="P10" s="303" t="s">
        <v>648</v>
      </c>
    </row>
    <row r="11" spans="1:34" ht="15" customHeight="1">
      <c r="A11" s="325" t="s">
        <v>649</v>
      </c>
      <c r="B11" s="325"/>
      <c r="C11" s="325"/>
      <c r="D11" s="325"/>
      <c r="E11" s="325"/>
      <c r="F11" s="343"/>
      <c r="G11" s="344"/>
      <c r="H11" s="344"/>
      <c r="I11" s="344"/>
      <c r="J11" s="344"/>
      <c r="K11" s="344"/>
      <c r="L11" s="344"/>
      <c r="M11" s="344"/>
      <c r="N11" s="344"/>
      <c r="O11" s="344"/>
      <c r="P11" s="303" t="s">
        <v>650</v>
      </c>
    </row>
    <row r="12" spans="1:34" ht="14.25" thickBot="1"/>
    <row r="13" spans="1:34" ht="14.25" thickBot="1">
      <c r="A13" s="322" t="s">
        <v>651</v>
      </c>
      <c r="B13" s="323"/>
      <c r="C13" s="323"/>
      <c r="D13" s="323"/>
      <c r="E13" s="323"/>
      <c r="F13" s="323"/>
      <c r="G13" s="323"/>
      <c r="H13" s="323"/>
      <c r="I13" s="323"/>
      <c r="J13" s="323"/>
      <c r="K13" s="323"/>
      <c r="L13" s="323"/>
      <c r="M13" s="323"/>
      <c r="N13" s="323"/>
      <c r="O13" s="323"/>
      <c r="P13" s="323"/>
      <c r="Q13" s="323"/>
      <c r="R13" s="323"/>
      <c r="S13" s="323"/>
      <c r="T13" s="323"/>
      <c r="U13" s="323"/>
      <c r="V13" s="323"/>
      <c r="W13" s="323"/>
      <c r="X13" s="323"/>
      <c r="Y13" s="323"/>
      <c r="Z13" s="323"/>
      <c r="AA13" s="323"/>
      <c r="AB13" s="323"/>
      <c r="AC13" s="323"/>
      <c r="AD13" s="323"/>
      <c r="AE13" s="323"/>
      <c r="AF13" s="324"/>
    </row>
    <row r="14" spans="1:34">
      <c r="A14" s="299" t="s">
        <v>716</v>
      </c>
      <c r="AG14" s="299" t="str">
        <f>IF((COUNTIF(A16:A20,"○")+COUNTIF(A33:A56,"○"))&gt;0,"複数選択不可","○")</f>
        <v>○</v>
      </c>
      <c r="AH14" s="299" t="s">
        <v>652</v>
      </c>
    </row>
    <row r="16" spans="1:34" ht="15" customHeight="1">
      <c r="A16" s="307"/>
      <c r="B16" s="304" t="s">
        <v>653</v>
      </c>
      <c r="C16" s="299" t="s">
        <v>654</v>
      </c>
      <c r="R16" s="345" t="s">
        <v>712</v>
      </c>
      <c r="S16" s="345"/>
      <c r="T16" s="345"/>
      <c r="U16" s="345"/>
      <c r="V16" s="345"/>
      <c r="W16" s="345"/>
      <c r="X16" s="345"/>
      <c r="Y16" s="346"/>
      <c r="Z16" s="334"/>
      <c r="AA16" s="335"/>
      <c r="AB16" s="335"/>
      <c r="AC16" s="335"/>
      <c r="AD16" s="335"/>
      <c r="AE16" s="335"/>
      <c r="AF16" s="303" t="s">
        <v>650</v>
      </c>
    </row>
    <row r="17" spans="1:35" ht="15" customHeight="1">
      <c r="A17" s="307"/>
      <c r="B17" s="304" t="s">
        <v>655</v>
      </c>
      <c r="C17" s="299" t="s">
        <v>656</v>
      </c>
      <c r="AG17" s="299" t="s">
        <v>657</v>
      </c>
      <c r="AI17" s="299" t="s">
        <v>658</v>
      </c>
    </row>
    <row r="18" spans="1:35" ht="15" customHeight="1">
      <c r="A18" s="307"/>
      <c r="B18" s="304" t="s">
        <v>659</v>
      </c>
      <c r="C18" s="299" t="s">
        <v>660</v>
      </c>
      <c r="N18" s="299" t="s">
        <v>661</v>
      </c>
      <c r="Y18" s="305" t="s">
        <v>662</v>
      </c>
      <c r="Z18" s="332"/>
      <c r="AA18" s="333"/>
      <c r="AB18" s="333"/>
      <c r="AC18" s="333"/>
      <c r="AD18" s="333"/>
      <c r="AE18" s="333"/>
      <c r="AF18" s="303" t="s">
        <v>663</v>
      </c>
      <c r="AG18" s="299" t="s">
        <v>657</v>
      </c>
      <c r="AI18" s="299" t="s">
        <v>664</v>
      </c>
    </row>
    <row r="19" spans="1:35" ht="15" customHeight="1">
      <c r="A19" s="307"/>
      <c r="B19" s="304" t="s">
        <v>665</v>
      </c>
      <c r="C19" s="299" t="s">
        <v>666</v>
      </c>
      <c r="AG19" s="299" t="s">
        <v>657</v>
      </c>
      <c r="AI19" s="299" t="s">
        <v>667</v>
      </c>
    </row>
    <row r="20" spans="1:35" ht="15" customHeight="1">
      <c r="A20" s="307"/>
      <c r="B20" s="304" t="s">
        <v>668</v>
      </c>
      <c r="C20" s="299" t="s">
        <v>669</v>
      </c>
      <c r="AG20" s="299" t="s">
        <v>657</v>
      </c>
      <c r="AI20" s="299" t="s">
        <v>667</v>
      </c>
    </row>
    <row r="21" spans="1:35" ht="14.25" thickBot="1"/>
    <row r="22" spans="1:35" ht="14.25" thickBot="1">
      <c r="A22" s="322" t="s">
        <v>670</v>
      </c>
      <c r="B22" s="323"/>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4"/>
    </row>
    <row r="23" spans="1:35">
      <c r="A23" s="299" t="s">
        <v>715</v>
      </c>
    </row>
    <row r="25" spans="1:35">
      <c r="A25" s="299" t="s">
        <v>671</v>
      </c>
    </row>
    <row r="26" spans="1:35" ht="15" customHeight="1">
      <c r="B26" s="299" t="s">
        <v>672</v>
      </c>
      <c r="I26" s="334"/>
      <c r="J26" s="335"/>
      <c r="K26" s="335"/>
      <c r="L26" s="335"/>
      <c r="M26" s="335"/>
      <c r="N26" s="303" t="s">
        <v>650</v>
      </c>
      <c r="O26" s="299" t="s">
        <v>673</v>
      </c>
    </row>
    <row r="27" spans="1:35" ht="15" customHeight="1">
      <c r="B27" s="299" t="s">
        <v>674</v>
      </c>
      <c r="I27" s="334"/>
      <c r="J27" s="335"/>
      <c r="K27" s="335"/>
      <c r="L27" s="335"/>
      <c r="M27" s="335"/>
      <c r="N27" s="303" t="s">
        <v>650</v>
      </c>
      <c r="O27" s="299" t="s">
        <v>675</v>
      </c>
    </row>
    <row r="28" spans="1:35" ht="14.25" thickBot="1"/>
    <row r="29" spans="1:35" ht="15.75" customHeight="1" thickBot="1">
      <c r="B29" s="299" t="s">
        <v>676</v>
      </c>
      <c r="I29" s="336" t="str">
        <f>IF(I27="","",I26/I27)</f>
        <v/>
      </c>
      <c r="J29" s="337"/>
      <c r="K29" s="337"/>
      <c r="L29" s="337"/>
      <c r="M29" s="337"/>
      <c r="N29" s="338"/>
      <c r="O29" s="299" t="s">
        <v>677</v>
      </c>
    </row>
    <row r="30" spans="1:35">
      <c r="I30" s="299" t="s">
        <v>710</v>
      </c>
    </row>
    <row r="31" spans="1:35">
      <c r="I31" s="299" t="s">
        <v>711</v>
      </c>
    </row>
    <row r="33" spans="1:33" ht="15" customHeight="1">
      <c r="A33" s="307" t="s">
        <v>682</v>
      </c>
      <c r="B33" s="299" t="s">
        <v>678</v>
      </c>
      <c r="AG33" s="299" t="s">
        <v>657</v>
      </c>
    </row>
    <row r="34" spans="1:33" ht="14.25" thickBot="1">
      <c r="AG34" s="299" t="s">
        <v>667</v>
      </c>
    </row>
    <row r="35" spans="1:33" ht="15" customHeight="1" thickBot="1">
      <c r="C35" s="299" t="s">
        <v>679</v>
      </c>
      <c r="I35" s="299" t="s">
        <v>680</v>
      </c>
      <c r="AA35" s="339" t="str">
        <f>IF(A33="○",ROUNDDOWN(F11*10/110,0),"")</f>
        <v/>
      </c>
      <c r="AB35" s="340"/>
      <c r="AC35" s="340"/>
      <c r="AD35" s="340"/>
      <c r="AE35" s="340"/>
      <c r="AF35" s="341"/>
      <c r="AG35" s="299" t="s">
        <v>681</v>
      </c>
    </row>
    <row r="38" spans="1:33" ht="15.75" customHeight="1">
      <c r="A38" s="307"/>
      <c r="B38" s="299" t="s">
        <v>683</v>
      </c>
      <c r="AG38" s="299" t="s">
        <v>657</v>
      </c>
    </row>
    <row r="39" spans="1:33">
      <c r="C39" s="299" t="s">
        <v>684</v>
      </c>
      <c r="AG39" s="299" t="s">
        <v>667</v>
      </c>
    </row>
    <row r="40" spans="1:33">
      <c r="C40" s="347" t="s">
        <v>685</v>
      </c>
      <c r="D40" s="347"/>
      <c r="E40" s="347"/>
      <c r="F40" s="347"/>
      <c r="G40" s="347"/>
      <c r="H40" s="347"/>
      <c r="I40" s="348" t="s">
        <v>686</v>
      </c>
      <c r="J40" s="347"/>
      <c r="K40" s="347"/>
      <c r="L40" s="348" t="s">
        <v>687</v>
      </c>
      <c r="M40" s="347"/>
      <c r="N40" s="347"/>
      <c r="O40" s="348" t="s">
        <v>688</v>
      </c>
      <c r="P40" s="347"/>
      <c r="Q40" s="347"/>
      <c r="R40" s="348" t="s">
        <v>689</v>
      </c>
      <c r="S40" s="347"/>
      <c r="T40" s="347"/>
      <c r="AG40" s="299" t="s">
        <v>681</v>
      </c>
    </row>
    <row r="41" spans="1:33">
      <c r="C41" s="347"/>
      <c r="D41" s="347"/>
      <c r="E41" s="347"/>
      <c r="F41" s="347"/>
      <c r="G41" s="347"/>
      <c r="H41" s="347"/>
      <c r="I41" s="347"/>
      <c r="J41" s="347"/>
      <c r="K41" s="347"/>
      <c r="L41" s="347"/>
      <c r="M41" s="347"/>
      <c r="N41" s="347"/>
      <c r="O41" s="347"/>
      <c r="P41" s="347"/>
      <c r="Q41" s="347"/>
      <c r="R41" s="347"/>
      <c r="S41" s="347"/>
      <c r="T41" s="347"/>
    </row>
    <row r="42" spans="1:33" ht="15" customHeight="1">
      <c r="C42" s="349"/>
      <c r="D42" s="350"/>
      <c r="E42" s="350"/>
      <c r="F42" s="350"/>
      <c r="G42" s="350"/>
      <c r="H42" s="351"/>
      <c r="I42" s="334"/>
      <c r="J42" s="335"/>
      <c r="K42" s="352"/>
      <c r="L42" s="334"/>
      <c r="M42" s="335"/>
      <c r="N42" s="352"/>
      <c r="O42" s="334"/>
      <c r="P42" s="335"/>
      <c r="Q42" s="352"/>
      <c r="R42" s="353">
        <f t="shared" ref="R42:R48" si="0">SUM(I42:Q42)</f>
        <v>0</v>
      </c>
      <c r="S42" s="353"/>
      <c r="T42" s="353"/>
    </row>
    <row r="43" spans="1:33" ht="15" customHeight="1">
      <c r="C43" s="349"/>
      <c r="D43" s="350"/>
      <c r="E43" s="350"/>
      <c r="F43" s="350"/>
      <c r="G43" s="350"/>
      <c r="H43" s="351"/>
      <c r="I43" s="334"/>
      <c r="J43" s="335"/>
      <c r="K43" s="352"/>
      <c r="L43" s="334"/>
      <c r="M43" s="335"/>
      <c r="N43" s="352"/>
      <c r="O43" s="334"/>
      <c r="P43" s="335"/>
      <c r="Q43" s="352"/>
      <c r="R43" s="353">
        <f t="shared" si="0"/>
        <v>0</v>
      </c>
      <c r="S43" s="353"/>
      <c r="T43" s="353"/>
    </row>
    <row r="44" spans="1:33" ht="15" customHeight="1">
      <c r="C44" s="349"/>
      <c r="D44" s="350"/>
      <c r="E44" s="350"/>
      <c r="F44" s="350"/>
      <c r="G44" s="350"/>
      <c r="H44" s="351"/>
      <c r="I44" s="334"/>
      <c r="J44" s="335"/>
      <c r="K44" s="352"/>
      <c r="L44" s="334"/>
      <c r="M44" s="335"/>
      <c r="N44" s="352"/>
      <c r="O44" s="334"/>
      <c r="P44" s="335"/>
      <c r="Q44" s="352"/>
      <c r="R44" s="353">
        <f t="shared" si="0"/>
        <v>0</v>
      </c>
      <c r="S44" s="353"/>
      <c r="T44" s="353"/>
    </row>
    <row r="45" spans="1:33" ht="15" customHeight="1">
      <c r="C45" s="349"/>
      <c r="D45" s="350"/>
      <c r="E45" s="350"/>
      <c r="F45" s="350"/>
      <c r="G45" s="350"/>
      <c r="H45" s="351"/>
      <c r="I45" s="334"/>
      <c r="J45" s="335"/>
      <c r="K45" s="352"/>
      <c r="L45" s="334"/>
      <c r="M45" s="335"/>
      <c r="N45" s="352"/>
      <c r="O45" s="334"/>
      <c r="P45" s="335"/>
      <c r="Q45" s="352"/>
      <c r="R45" s="353">
        <f t="shared" si="0"/>
        <v>0</v>
      </c>
      <c r="S45" s="353"/>
      <c r="T45" s="353"/>
    </row>
    <row r="46" spans="1:33" ht="15" customHeight="1">
      <c r="C46" s="349"/>
      <c r="D46" s="350"/>
      <c r="E46" s="350"/>
      <c r="F46" s="350"/>
      <c r="G46" s="350"/>
      <c r="H46" s="351"/>
      <c r="I46" s="334"/>
      <c r="J46" s="335"/>
      <c r="K46" s="352"/>
      <c r="L46" s="334"/>
      <c r="M46" s="335"/>
      <c r="N46" s="352"/>
      <c r="O46" s="334"/>
      <c r="P46" s="335"/>
      <c r="Q46" s="352"/>
      <c r="R46" s="353">
        <f t="shared" si="0"/>
        <v>0</v>
      </c>
      <c r="S46" s="353"/>
      <c r="T46" s="353"/>
    </row>
    <row r="47" spans="1:33" ht="15" customHeight="1">
      <c r="C47" s="349"/>
      <c r="D47" s="350"/>
      <c r="E47" s="350"/>
      <c r="F47" s="350"/>
      <c r="G47" s="350"/>
      <c r="H47" s="351"/>
      <c r="I47" s="334"/>
      <c r="J47" s="335"/>
      <c r="K47" s="352"/>
      <c r="L47" s="334"/>
      <c r="M47" s="335"/>
      <c r="N47" s="352"/>
      <c r="O47" s="334"/>
      <c r="P47" s="335"/>
      <c r="Q47" s="352"/>
      <c r="R47" s="353">
        <f t="shared" si="0"/>
        <v>0</v>
      </c>
      <c r="S47" s="353"/>
      <c r="T47" s="353"/>
    </row>
    <row r="48" spans="1:33" ht="15" customHeight="1">
      <c r="C48" s="349"/>
      <c r="D48" s="350"/>
      <c r="E48" s="350"/>
      <c r="F48" s="350"/>
      <c r="G48" s="350"/>
      <c r="H48" s="351"/>
      <c r="I48" s="334"/>
      <c r="J48" s="335"/>
      <c r="K48" s="352"/>
      <c r="L48" s="334"/>
      <c r="M48" s="335"/>
      <c r="N48" s="352"/>
      <c r="O48" s="334"/>
      <c r="P48" s="335"/>
      <c r="Q48" s="352"/>
      <c r="R48" s="353">
        <f t="shared" si="0"/>
        <v>0</v>
      </c>
      <c r="S48" s="353"/>
      <c r="T48" s="353"/>
    </row>
    <row r="49" spans="1:33">
      <c r="C49" s="354" t="s">
        <v>689</v>
      </c>
      <c r="D49" s="355"/>
      <c r="E49" s="355"/>
      <c r="F49" s="355"/>
      <c r="G49" s="355"/>
      <c r="H49" s="356"/>
      <c r="I49" s="353">
        <f>SUM(I42:K48)</f>
        <v>0</v>
      </c>
      <c r="J49" s="353"/>
      <c r="K49" s="353"/>
      <c r="L49" s="353">
        <f t="shared" ref="L49" si="1">SUM(L42:N48)</f>
        <v>0</v>
      </c>
      <c r="M49" s="353"/>
      <c r="N49" s="353"/>
      <c r="O49" s="353">
        <f t="shared" ref="O49" si="2">SUM(O42:Q48)</f>
        <v>0</v>
      </c>
      <c r="P49" s="353"/>
      <c r="Q49" s="353"/>
      <c r="R49" s="353">
        <f t="shared" ref="R49" si="3">SUM(R42:T48)</f>
        <v>0</v>
      </c>
      <c r="S49" s="353"/>
      <c r="T49" s="353"/>
    </row>
    <row r="50" spans="1:33">
      <c r="I50" s="357" t="s">
        <v>690</v>
      </c>
      <c r="J50" s="357"/>
      <c r="K50" s="357"/>
      <c r="L50" s="357" t="s">
        <v>691</v>
      </c>
      <c r="M50" s="357"/>
      <c r="N50" s="357"/>
      <c r="O50" s="357"/>
      <c r="P50" s="357"/>
      <c r="Q50" s="357"/>
      <c r="R50" s="357" t="s">
        <v>692</v>
      </c>
      <c r="S50" s="357"/>
      <c r="T50" s="357"/>
    </row>
    <row r="51" spans="1:33">
      <c r="I51" s="306"/>
      <c r="J51" s="306"/>
      <c r="K51" s="306"/>
      <c r="L51" s="306"/>
      <c r="M51" s="306"/>
      <c r="N51" s="306"/>
      <c r="O51" s="306"/>
      <c r="P51" s="306"/>
      <c r="Q51" s="306"/>
      <c r="R51" s="306"/>
      <c r="S51" s="306"/>
      <c r="T51" s="306"/>
    </row>
    <row r="52" spans="1:33" ht="14.25" thickBot="1">
      <c r="C52" s="299" t="s">
        <v>679</v>
      </c>
      <c r="I52" s="299" t="s">
        <v>693</v>
      </c>
    </row>
    <row r="53" spans="1:33" ht="15" customHeight="1" thickBot="1">
      <c r="I53" s="299" t="s">
        <v>694</v>
      </c>
      <c r="AA53" s="339" t="str">
        <f>IFERROR(ROUNDDOWN(F11*10/110*I29*I49/R49,0)+ROUNDDOWN(F11*8/108*I29*L49/R49,0),"")</f>
        <v/>
      </c>
      <c r="AB53" s="340"/>
      <c r="AC53" s="340"/>
      <c r="AD53" s="340"/>
      <c r="AE53" s="340"/>
      <c r="AF53" s="341"/>
    </row>
    <row r="56" spans="1:33" ht="15" customHeight="1">
      <c r="A56" s="307" t="s">
        <v>682</v>
      </c>
      <c r="B56" s="299" t="s">
        <v>695</v>
      </c>
      <c r="AG56" s="299" t="s">
        <v>657</v>
      </c>
    </row>
    <row r="57" spans="1:33">
      <c r="C57" s="299" t="s">
        <v>684</v>
      </c>
      <c r="AG57" s="299" t="s">
        <v>667</v>
      </c>
    </row>
    <row r="58" spans="1:33">
      <c r="C58" s="358" t="s">
        <v>685</v>
      </c>
      <c r="D58" s="357"/>
      <c r="E58" s="357"/>
      <c r="F58" s="357"/>
      <c r="G58" s="357"/>
      <c r="H58" s="359"/>
      <c r="I58" s="347" t="s">
        <v>696</v>
      </c>
      <c r="J58" s="347"/>
      <c r="K58" s="347"/>
      <c r="L58" s="347"/>
      <c r="M58" s="347"/>
      <c r="N58" s="347"/>
      <c r="O58" s="347"/>
      <c r="P58" s="347"/>
      <c r="Q58" s="347"/>
      <c r="R58" s="347" t="s">
        <v>697</v>
      </c>
      <c r="S58" s="347"/>
      <c r="T58" s="347"/>
      <c r="U58" s="347"/>
      <c r="V58" s="347"/>
      <c r="W58" s="347"/>
      <c r="X58" s="347"/>
      <c r="Y58" s="347"/>
      <c r="Z58" s="347"/>
      <c r="AA58" s="348" t="s">
        <v>688</v>
      </c>
      <c r="AB58" s="347"/>
      <c r="AC58" s="347"/>
      <c r="AD58" s="347" t="s">
        <v>689</v>
      </c>
      <c r="AE58" s="347"/>
      <c r="AF58" s="347"/>
      <c r="AG58" s="299" t="s">
        <v>681</v>
      </c>
    </row>
    <row r="59" spans="1:33">
      <c r="C59" s="360"/>
      <c r="D59" s="361"/>
      <c r="E59" s="361"/>
      <c r="F59" s="361"/>
      <c r="G59" s="361"/>
      <c r="H59" s="362"/>
      <c r="I59" s="348" t="s">
        <v>698</v>
      </c>
      <c r="J59" s="347"/>
      <c r="K59" s="347"/>
      <c r="L59" s="348" t="s">
        <v>699</v>
      </c>
      <c r="M59" s="347"/>
      <c r="N59" s="347"/>
      <c r="O59" s="348" t="s">
        <v>700</v>
      </c>
      <c r="P59" s="347"/>
      <c r="Q59" s="347"/>
      <c r="R59" s="348" t="s">
        <v>698</v>
      </c>
      <c r="S59" s="347"/>
      <c r="T59" s="347"/>
      <c r="U59" s="348" t="s">
        <v>699</v>
      </c>
      <c r="V59" s="347"/>
      <c r="W59" s="347"/>
      <c r="X59" s="348" t="s">
        <v>700</v>
      </c>
      <c r="Y59" s="347"/>
      <c r="Z59" s="347"/>
      <c r="AA59" s="347"/>
      <c r="AB59" s="347"/>
      <c r="AC59" s="347"/>
      <c r="AD59" s="347"/>
      <c r="AE59" s="347"/>
      <c r="AF59" s="347"/>
    </row>
    <row r="60" spans="1:33">
      <c r="C60" s="363"/>
      <c r="D60" s="364"/>
      <c r="E60" s="364"/>
      <c r="F60" s="364"/>
      <c r="G60" s="364"/>
      <c r="H60" s="365"/>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row>
    <row r="61" spans="1:33" ht="15" customHeight="1">
      <c r="C61" s="349"/>
      <c r="D61" s="350"/>
      <c r="E61" s="350"/>
      <c r="F61" s="350"/>
      <c r="G61" s="350"/>
      <c r="H61" s="351"/>
      <c r="I61" s="366"/>
      <c r="J61" s="366"/>
      <c r="K61" s="366"/>
      <c r="L61" s="334"/>
      <c r="M61" s="335"/>
      <c r="N61" s="352"/>
      <c r="O61" s="366"/>
      <c r="P61" s="366"/>
      <c r="Q61" s="366"/>
      <c r="R61" s="366"/>
      <c r="S61" s="366"/>
      <c r="T61" s="366"/>
      <c r="U61" s="366"/>
      <c r="V61" s="366"/>
      <c r="W61" s="366"/>
      <c r="X61" s="366"/>
      <c r="Y61" s="366"/>
      <c r="Z61" s="366"/>
      <c r="AA61" s="366"/>
      <c r="AB61" s="366"/>
      <c r="AC61" s="366"/>
      <c r="AD61" s="367">
        <f>SUM(I61:AC61)</f>
        <v>0</v>
      </c>
      <c r="AE61" s="368"/>
      <c r="AF61" s="369"/>
    </row>
    <row r="62" spans="1:33" ht="15" customHeight="1">
      <c r="C62" s="349"/>
      <c r="D62" s="350"/>
      <c r="E62" s="350"/>
      <c r="F62" s="350"/>
      <c r="G62" s="350"/>
      <c r="H62" s="351"/>
      <c r="I62" s="366"/>
      <c r="J62" s="366"/>
      <c r="K62" s="366"/>
      <c r="L62" s="334"/>
      <c r="M62" s="335"/>
      <c r="N62" s="352"/>
      <c r="O62" s="366"/>
      <c r="P62" s="366"/>
      <c r="Q62" s="366"/>
      <c r="R62" s="366"/>
      <c r="S62" s="366"/>
      <c r="T62" s="366"/>
      <c r="U62" s="366"/>
      <c r="V62" s="366"/>
      <c r="W62" s="366"/>
      <c r="X62" s="366"/>
      <c r="Y62" s="366"/>
      <c r="Z62" s="366"/>
      <c r="AA62" s="366"/>
      <c r="AB62" s="366"/>
      <c r="AC62" s="366"/>
      <c r="AD62" s="367">
        <f t="shared" ref="AD62:AD67" si="4">SUM(I62:AC62)</f>
        <v>0</v>
      </c>
      <c r="AE62" s="368"/>
      <c r="AF62" s="369"/>
    </row>
    <row r="63" spans="1:33" ht="15" customHeight="1">
      <c r="C63" s="349"/>
      <c r="D63" s="350"/>
      <c r="E63" s="350"/>
      <c r="F63" s="350"/>
      <c r="G63" s="350"/>
      <c r="H63" s="351"/>
      <c r="I63" s="366"/>
      <c r="J63" s="366"/>
      <c r="K63" s="366"/>
      <c r="L63" s="334"/>
      <c r="M63" s="335"/>
      <c r="N63" s="352"/>
      <c r="O63" s="366"/>
      <c r="P63" s="366"/>
      <c r="Q63" s="366"/>
      <c r="R63" s="366"/>
      <c r="S63" s="366"/>
      <c r="T63" s="366"/>
      <c r="U63" s="366"/>
      <c r="V63" s="366"/>
      <c r="W63" s="366"/>
      <c r="X63" s="366"/>
      <c r="Y63" s="366"/>
      <c r="Z63" s="366"/>
      <c r="AA63" s="366"/>
      <c r="AB63" s="366"/>
      <c r="AC63" s="366"/>
      <c r="AD63" s="367">
        <f t="shared" si="4"/>
        <v>0</v>
      </c>
      <c r="AE63" s="368"/>
      <c r="AF63" s="369"/>
    </row>
    <row r="64" spans="1:33" ht="15" customHeight="1">
      <c r="C64" s="349"/>
      <c r="D64" s="350"/>
      <c r="E64" s="350"/>
      <c r="F64" s="350"/>
      <c r="G64" s="350"/>
      <c r="H64" s="351"/>
      <c r="I64" s="366"/>
      <c r="J64" s="366"/>
      <c r="K64" s="366"/>
      <c r="L64" s="334"/>
      <c r="M64" s="335"/>
      <c r="N64" s="352"/>
      <c r="O64" s="366"/>
      <c r="P64" s="366"/>
      <c r="Q64" s="366"/>
      <c r="R64" s="366"/>
      <c r="S64" s="366"/>
      <c r="T64" s="366"/>
      <c r="U64" s="366"/>
      <c r="V64" s="366"/>
      <c r="W64" s="366"/>
      <c r="X64" s="366"/>
      <c r="Y64" s="366"/>
      <c r="Z64" s="366"/>
      <c r="AA64" s="366"/>
      <c r="AB64" s="366"/>
      <c r="AC64" s="366"/>
      <c r="AD64" s="367">
        <f t="shared" si="4"/>
        <v>0</v>
      </c>
      <c r="AE64" s="368"/>
      <c r="AF64" s="369"/>
    </row>
    <row r="65" spans="3:32" ht="15" customHeight="1">
      <c r="C65" s="349"/>
      <c r="D65" s="350"/>
      <c r="E65" s="350"/>
      <c r="F65" s="350"/>
      <c r="G65" s="350"/>
      <c r="H65" s="351"/>
      <c r="I65" s="366"/>
      <c r="J65" s="366"/>
      <c r="K65" s="366"/>
      <c r="L65" s="334"/>
      <c r="M65" s="335"/>
      <c r="N65" s="352"/>
      <c r="O65" s="366"/>
      <c r="P65" s="366"/>
      <c r="Q65" s="366"/>
      <c r="R65" s="366"/>
      <c r="S65" s="366"/>
      <c r="T65" s="366"/>
      <c r="U65" s="366"/>
      <c r="V65" s="366"/>
      <c r="W65" s="366"/>
      <c r="X65" s="366"/>
      <c r="Y65" s="366"/>
      <c r="Z65" s="366"/>
      <c r="AA65" s="366"/>
      <c r="AB65" s="366"/>
      <c r="AC65" s="366"/>
      <c r="AD65" s="367">
        <f t="shared" si="4"/>
        <v>0</v>
      </c>
      <c r="AE65" s="368"/>
      <c r="AF65" s="369"/>
    </row>
    <row r="66" spans="3:32" ht="15" customHeight="1">
      <c r="C66" s="349"/>
      <c r="D66" s="350"/>
      <c r="E66" s="350"/>
      <c r="F66" s="350"/>
      <c r="G66" s="350"/>
      <c r="H66" s="351"/>
      <c r="I66" s="366"/>
      <c r="J66" s="366"/>
      <c r="K66" s="366"/>
      <c r="L66" s="334"/>
      <c r="M66" s="335"/>
      <c r="N66" s="352"/>
      <c r="O66" s="366"/>
      <c r="P66" s="366"/>
      <c r="Q66" s="366"/>
      <c r="R66" s="366"/>
      <c r="S66" s="366"/>
      <c r="T66" s="366"/>
      <c r="U66" s="366"/>
      <c r="V66" s="366"/>
      <c r="W66" s="366"/>
      <c r="X66" s="366"/>
      <c r="Y66" s="366"/>
      <c r="Z66" s="366"/>
      <c r="AA66" s="366"/>
      <c r="AB66" s="366"/>
      <c r="AC66" s="366"/>
      <c r="AD66" s="367">
        <f t="shared" si="4"/>
        <v>0</v>
      </c>
      <c r="AE66" s="368"/>
      <c r="AF66" s="369"/>
    </row>
    <row r="67" spans="3:32" ht="15" customHeight="1">
      <c r="C67" s="349"/>
      <c r="D67" s="350"/>
      <c r="E67" s="350"/>
      <c r="F67" s="350"/>
      <c r="G67" s="350"/>
      <c r="H67" s="351"/>
      <c r="I67" s="366"/>
      <c r="J67" s="366"/>
      <c r="K67" s="366"/>
      <c r="L67" s="334"/>
      <c r="M67" s="335"/>
      <c r="N67" s="352"/>
      <c r="O67" s="366"/>
      <c r="P67" s="366"/>
      <c r="Q67" s="366"/>
      <c r="R67" s="366"/>
      <c r="S67" s="366"/>
      <c r="T67" s="366"/>
      <c r="U67" s="366"/>
      <c r="V67" s="366"/>
      <c r="W67" s="366"/>
      <c r="X67" s="366"/>
      <c r="Y67" s="366"/>
      <c r="Z67" s="366"/>
      <c r="AA67" s="366"/>
      <c r="AB67" s="366"/>
      <c r="AC67" s="366"/>
      <c r="AD67" s="367">
        <f t="shared" si="4"/>
        <v>0</v>
      </c>
      <c r="AE67" s="368"/>
      <c r="AF67" s="369"/>
    </row>
    <row r="68" spans="3:32">
      <c r="C68" s="354" t="s">
        <v>689</v>
      </c>
      <c r="D68" s="355"/>
      <c r="E68" s="355"/>
      <c r="F68" s="355"/>
      <c r="G68" s="355"/>
      <c r="H68" s="356"/>
      <c r="I68" s="367">
        <f>SUM(I61:K67)</f>
        <v>0</v>
      </c>
      <c r="J68" s="368"/>
      <c r="K68" s="369"/>
      <c r="L68" s="367">
        <f t="shared" ref="L68" si="5">SUM(L61:N67)</f>
        <v>0</v>
      </c>
      <c r="M68" s="368"/>
      <c r="N68" s="369"/>
      <c r="O68" s="367">
        <f t="shared" ref="O68" si="6">SUM(O61:Q67)</f>
        <v>0</v>
      </c>
      <c r="P68" s="368"/>
      <c r="Q68" s="369"/>
      <c r="R68" s="367">
        <f t="shared" ref="R68" si="7">SUM(R61:T67)</f>
        <v>0</v>
      </c>
      <c r="S68" s="368"/>
      <c r="T68" s="369"/>
      <c r="U68" s="367">
        <f t="shared" ref="U68" si="8">SUM(U61:W67)</f>
        <v>0</v>
      </c>
      <c r="V68" s="368"/>
      <c r="W68" s="369"/>
      <c r="X68" s="367">
        <f t="shared" ref="X68" si="9">SUM(X61:Z67)</f>
        <v>0</v>
      </c>
      <c r="Y68" s="368"/>
      <c r="Z68" s="369"/>
      <c r="AA68" s="367">
        <f t="shared" ref="AA68" si="10">SUM(AA61:AC67)</f>
        <v>0</v>
      </c>
      <c r="AB68" s="368"/>
      <c r="AC68" s="369"/>
      <c r="AD68" s="367">
        <f t="shared" ref="AD68" si="11">SUM(AD61:AF67)</f>
        <v>0</v>
      </c>
      <c r="AE68" s="368"/>
      <c r="AF68" s="369"/>
    </row>
    <row r="69" spans="3:32">
      <c r="I69" s="357" t="s">
        <v>701</v>
      </c>
      <c r="J69" s="357"/>
      <c r="K69" s="357"/>
      <c r="L69" s="357" t="s">
        <v>702</v>
      </c>
      <c r="M69" s="357"/>
      <c r="N69" s="357"/>
      <c r="R69" s="357" t="s">
        <v>703</v>
      </c>
      <c r="S69" s="357"/>
      <c r="T69" s="357"/>
      <c r="U69" s="357" t="s">
        <v>704</v>
      </c>
      <c r="V69" s="357"/>
      <c r="W69" s="357"/>
      <c r="AD69" s="357" t="s">
        <v>705</v>
      </c>
      <c r="AE69" s="357"/>
      <c r="AF69" s="357"/>
    </row>
    <row r="71" spans="3:32">
      <c r="C71" s="299" t="s">
        <v>679</v>
      </c>
      <c r="I71" s="299" t="s">
        <v>706</v>
      </c>
    </row>
    <row r="72" spans="3:32" ht="14.25" thickBot="1">
      <c r="I72" s="299" t="s">
        <v>707</v>
      </c>
    </row>
    <row r="73" spans="3:32" ht="15" customHeight="1" thickBot="1">
      <c r="AA73" s="339" t="str">
        <f>IFERROR((ROUNDDOWN(F11*10/110*I68/AD68,0)+ROUNDDOWN(F11*10/110*I29*L68/AD68,0))+(ROUNDDOWN(F11*8/108*R68/AD68,0)+ROUNDDOWN(F11*8/108*I29*U68/AD68,0)),"")</f>
        <v/>
      </c>
      <c r="AB73" s="340"/>
      <c r="AC73" s="340"/>
      <c r="AD73" s="340"/>
      <c r="AE73" s="340"/>
      <c r="AF73" s="341"/>
    </row>
  </sheetData>
  <mergeCells count="172">
    <mergeCell ref="AA73:AF73"/>
    <mergeCell ref="A6:E6"/>
    <mergeCell ref="F6:P6"/>
    <mergeCell ref="A8:E8"/>
    <mergeCell ref="F8:P8"/>
    <mergeCell ref="X68:Z68"/>
    <mergeCell ref="AA68:AC68"/>
    <mergeCell ref="AD68:AF68"/>
    <mergeCell ref="I69:K69"/>
    <mergeCell ref="L69:N69"/>
    <mergeCell ref="R69:T69"/>
    <mergeCell ref="U69:W69"/>
    <mergeCell ref="AD69:AF69"/>
    <mergeCell ref="C68:H68"/>
    <mergeCell ref="I68:K68"/>
    <mergeCell ref="L68:N68"/>
    <mergeCell ref="O68:Q68"/>
    <mergeCell ref="R68:T68"/>
    <mergeCell ref="U68:W68"/>
    <mergeCell ref="AD66:AF66"/>
    <mergeCell ref="C67:H67"/>
    <mergeCell ref="I67:K67"/>
    <mergeCell ref="L67:N67"/>
    <mergeCell ref="O67:Q67"/>
    <mergeCell ref="R67:T67"/>
    <mergeCell ref="U67:W67"/>
    <mergeCell ref="X67:Z67"/>
    <mergeCell ref="AA67:AC67"/>
    <mergeCell ref="AD67:AF67"/>
    <mergeCell ref="AA65:AC65"/>
    <mergeCell ref="AD65:AF65"/>
    <mergeCell ref="C66:H66"/>
    <mergeCell ref="I66:K66"/>
    <mergeCell ref="L66:N66"/>
    <mergeCell ref="O66:Q66"/>
    <mergeCell ref="R66:T66"/>
    <mergeCell ref="U66:W66"/>
    <mergeCell ref="X66:Z66"/>
    <mergeCell ref="AA66:AC66"/>
    <mergeCell ref="X64:Z64"/>
    <mergeCell ref="AA64:AC64"/>
    <mergeCell ref="AD64:AF64"/>
    <mergeCell ref="C65:H65"/>
    <mergeCell ref="I65:K65"/>
    <mergeCell ref="L65:N65"/>
    <mergeCell ref="O65:Q65"/>
    <mergeCell ref="R65:T65"/>
    <mergeCell ref="U65:W65"/>
    <mergeCell ref="X65:Z65"/>
    <mergeCell ref="C64:H64"/>
    <mergeCell ref="I64:K64"/>
    <mergeCell ref="L64:N64"/>
    <mergeCell ref="O64:Q64"/>
    <mergeCell ref="R64:T64"/>
    <mergeCell ref="U64:W64"/>
    <mergeCell ref="C63:H63"/>
    <mergeCell ref="I63:K63"/>
    <mergeCell ref="L63:N63"/>
    <mergeCell ref="O63:Q63"/>
    <mergeCell ref="R63:T63"/>
    <mergeCell ref="U63:W63"/>
    <mergeCell ref="X63:Z63"/>
    <mergeCell ref="AA63:AC63"/>
    <mergeCell ref="AD63:AF63"/>
    <mergeCell ref="C62:H62"/>
    <mergeCell ref="I62:K62"/>
    <mergeCell ref="L62:N62"/>
    <mergeCell ref="O62:Q62"/>
    <mergeCell ref="R62:T62"/>
    <mergeCell ref="U62:W62"/>
    <mergeCell ref="X62:Z62"/>
    <mergeCell ref="AA62:AC62"/>
    <mergeCell ref="AD62:AF62"/>
    <mergeCell ref="C61:H61"/>
    <mergeCell ref="I61:K61"/>
    <mergeCell ref="L61:N61"/>
    <mergeCell ref="O61:Q61"/>
    <mergeCell ref="R61:T61"/>
    <mergeCell ref="U61:W61"/>
    <mergeCell ref="X61:Z61"/>
    <mergeCell ref="AA61:AC61"/>
    <mergeCell ref="AD61:AF61"/>
    <mergeCell ref="AA53:AF53"/>
    <mergeCell ref="C58:H60"/>
    <mergeCell ref="I58:Q58"/>
    <mergeCell ref="R58:Z58"/>
    <mergeCell ref="AA58:AC60"/>
    <mergeCell ref="AD58:AF60"/>
    <mergeCell ref="I59:K60"/>
    <mergeCell ref="L59:N60"/>
    <mergeCell ref="O59:Q60"/>
    <mergeCell ref="R59:T60"/>
    <mergeCell ref="U59:W60"/>
    <mergeCell ref="X59:Z60"/>
    <mergeCell ref="C49:H49"/>
    <mergeCell ref="I49:K49"/>
    <mergeCell ref="L49:N49"/>
    <mergeCell ref="O49:Q49"/>
    <mergeCell ref="R49:T49"/>
    <mergeCell ref="I50:K50"/>
    <mergeCell ref="L50:N50"/>
    <mergeCell ref="O50:Q50"/>
    <mergeCell ref="R50:T50"/>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C40:H41"/>
    <mergeCell ref="I40:K41"/>
    <mergeCell ref="L40:N41"/>
    <mergeCell ref="O40:Q41"/>
    <mergeCell ref="R40:T41"/>
    <mergeCell ref="C42:H42"/>
    <mergeCell ref="I42:K42"/>
    <mergeCell ref="L42:N42"/>
    <mergeCell ref="O42:Q42"/>
    <mergeCell ref="R42:T42"/>
    <mergeCell ref="I26:M26"/>
    <mergeCell ref="I27:M27"/>
    <mergeCell ref="I29:N29"/>
    <mergeCell ref="AA35:AF35"/>
    <mergeCell ref="A10:E10"/>
    <mergeCell ref="G10:O10"/>
    <mergeCell ref="A11:E11"/>
    <mergeCell ref="F11:O11"/>
    <mergeCell ref="A13:AF13"/>
    <mergeCell ref="R16:Y16"/>
    <mergeCell ref="Z16:AE16"/>
    <mergeCell ref="A7:E7"/>
    <mergeCell ref="F7:P7"/>
    <mergeCell ref="A9:E9"/>
    <mergeCell ref="F9:G9"/>
    <mergeCell ref="H9:I9"/>
    <mergeCell ref="K9:L9"/>
    <mergeCell ref="N9:O9"/>
    <mergeCell ref="Z18:AE18"/>
    <mergeCell ref="A22:AF22"/>
    <mergeCell ref="A1:AF1"/>
    <mergeCell ref="A2:AF2"/>
    <mergeCell ref="A4:E4"/>
    <mergeCell ref="F4:G4"/>
    <mergeCell ref="H4:I4"/>
    <mergeCell ref="K4:L4"/>
    <mergeCell ref="N4:O4"/>
    <mergeCell ref="A5:E5"/>
    <mergeCell ref="F5:P5"/>
  </mergeCells>
  <phoneticPr fontId="5"/>
  <conditionalFormatting sqref="A16:A20 A33 A38 A56">
    <cfRule type="containsText" dxfId="0" priority="1" operator="containsText" text="複数選択不可">
      <formula>NOT(ISERROR(SEARCH("複数選択不可",A16)))</formula>
    </cfRule>
  </conditionalFormatting>
  <dataValidations count="1">
    <dataValidation type="list" allowBlank="1" showInputMessage="1" showErrorMessage="1" sqref="A16:A20 A33 A38 A56">
      <formula1>$AG$14</formula1>
    </dataValidation>
  </dataValidations>
  <pageMargins left="0.7" right="0.7" top="0.75" bottom="0.75" header="0.3" footer="0.3"/>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25" defaultRowHeight="12"/>
  <cols>
    <col min="1" max="1" width="4" style="56" bestFit="1" customWidth="1"/>
    <col min="2" max="2" width="30.375" style="56" customWidth="1"/>
    <col min="3" max="12" width="16.125" style="56" customWidth="1"/>
    <col min="13" max="13" width="3" style="56" bestFit="1" customWidth="1"/>
    <col min="14" max="14" width="10.75" style="56" hidden="1" customWidth="1"/>
    <col min="15" max="16384" width="12.625" style="56"/>
  </cols>
  <sheetData>
    <row r="1" spans="1:14" ht="12.75" customHeight="1">
      <c r="B1" s="56" t="s">
        <v>145</v>
      </c>
    </row>
    <row r="2" spans="1:14" ht="12.75" customHeight="1">
      <c r="B2" s="378" t="s">
        <v>523</v>
      </c>
      <c r="C2" s="378"/>
      <c r="D2" s="378"/>
      <c r="E2" s="378"/>
      <c r="F2" s="378"/>
      <c r="G2" s="378"/>
      <c r="H2" s="378"/>
      <c r="I2" s="378"/>
      <c r="J2" s="378"/>
      <c r="K2" s="378"/>
      <c r="L2" s="378"/>
    </row>
    <row r="3" spans="1:14" ht="12.75" customHeight="1">
      <c r="J3" s="379" t="e">
        <f>#REF!</f>
        <v>#REF!</v>
      </c>
      <c r="K3" s="379"/>
      <c r="L3" s="379"/>
      <c r="M3" s="68"/>
    </row>
    <row r="4" spans="1:14" ht="12.75" customHeight="1">
      <c r="D4" s="68"/>
      <c r="E4" s="68"/>
      <c r="G4" s="68"/>
    </row>
    <row r="5" spans="1:14" ht="73.5" customHeight="1">
      <c r="B5" s="77" t="s">
        <v>3</v>
      </c>
      <c r="C5" s="78" t="s">
        <v>593</v>
      </c>
      <c r="D5" s="278" t="s">
        <v>594</v>
      </c>
      <c r="E5" s="278" t="s">
        <v>596</v>
      </c>
      <c r="F5" s="278" t="s">
        <v>597</v>
      </c>
      <c r="G5" s="278" t="s">
        <v>595</v>
      </c>
      <c r="H5" s="77" t="s">
        <v>13</v>
      </c>
      <c r="I5" s="79" t="s">
        <v>155</v>
      </c>
      <c r="J5" s="78" t="s">
        <v>598</v>
      </c>
      <c r="K5" s="77" t="s">
        <v>128</v>
      </c>
      <c r="L5" s="77" t="s">
        <v>12</v>
      </c>
      <c r="N5" s="159"/>
    </row>
    <row r="6" spans="1:14" s="274" customFormat="1" ht="24">
      <c r="B6" s="80"/>
      <c r="C6" s="80"/>
      <c r="D6" s="80" t="s">
        <v>599</v>
      </c>
      <c r="E6" s="80" t="s">
        <v>600</v>
      </c>
      <c r="F6" s="80" t="s">
        <v>601</v>
      </c>
      <c r="G6" s="80" t="s">
        <v>602</v>
      </c>
      <c r="H6" s="108" t="s">
        <v>605</v>
      </c>
      <c r="I6" s="80" t="s">
        <v>603</v>
      </c>
      <c r="J6" s="80"/>
      <c r="K6" s="108" t="s">
        <v>604</v>
      </c>
      <c r="L6" s="80"/>
    </row>
    <row r="7" spans="1:14">
      <c r="A7" s="259">
        <v>0</v>
      </c>
      <c r="B7" s="83"/>
      <c r="C7" s="85" t="s">
        <v>9</v>
      </c>
      <c r="D7" s="85" t="s">
        <v>9</v>
      </c>
      <c r="E7" s="85" t="s">
        <v>9</v>
      </c>
      <c r="F7" s="85" t="s">
        <v>9</v>
      </c>
      <c r="G7" s="85" t="s">
        <v>9</v>
      </c>
      <c r="H7" s="85" t="s">
        <v>9</v>
      </c>
      <c r="I7" s="85" t="s">
        <v>9</v>
      </c>
      <c r="J7" s="85"/>
      <c r="K7" s="85" t="s">
        <v>9</v>
      </c>
      <c r="L7" s="85"/>
      <c r="N7" s="172"/>
    </row>
    <row r="8" spans="1:14" s="64" customFormat="1" ht="56.25" customHeight="1">
      <c r="A8" s="64">
        <f>A7+1</f>
        <v>1</v>
      </c>
      <c r="B8" s="132" t="s">
        <v>587</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c r="A9" s="64">
        <f t="shared" ref="A9:A21" si="0">A8+1</f>
        <v>2</v>
      </c>
      <c r="B9" s="132" t="s">
        <v>588</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c r="A10" s="64">
        <f t="shared" si="0"/>
        <v>3</v>
      </c>
      <c r="B10" s="132" t="s">
        <v>589</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c r="A11" s="64">
        <f t="shared" si="0"/>
        <v>4</v>
      </c>
      <c r="B11" s="132" t="s">
        <v>590</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c r="A12" s="64">
        <f t="shared" si="0"/>
        <v>5</v>
      </c>
      <c r="B12" s="132" t="s">
        <v>591</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c r="A13" s="64">
        <f t="shared" si="0"/>
        <v>6</v>
      </c>
      <c r="B13" s="132" t="s">
        <v>578</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c r="A14" s="64">
        <f t="shared" si="0"/>
        <v>7</v>
      </c>
      <c r="B14" s="132" t="s">
        <v>579</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c r="A15" s="64">
        <f t="shared" si="0"/>
        <v>8</v>
      </c>
      <c r="B15" s="132" t="s">
        <v>580</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c r="A16" s="64">
        <f t="shared" si="0"/>
        <v>9</v>
      </c>
      <c r="B16" s="132" t="s">
        <v>581</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c r="A17" s="64">
        <f t="shared" si="0"/>
        <v>10</v>
      </c>
      <c r="B17" s="132" t="s">
        <v>582</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c r="A18" s="64">
        <f t="shared" si="0"/>
        <v>11</v>
      </c>
      <c r="B18" s="132" t="s">
        <v>583</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c r="A19" s="64">
        <f t="shared" si="0"/>
        <v>12</v>
      </c>
      <c r="B19" s="132" t="s">
        <v>584</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c r="A20" s="64">
        <f t="shared" si="0"/>
        <v>13</v>
      </c>
      <c r="B20" s="132" t="s">
        <v>585</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c r="A21" s="64">
        <f t="shared" si="0"/>
        <v>14</v>
      </c>
      <c r="B21" s="132" t="s">
        <v>592</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c r="B22" s="108" t="s">
        <v>8</v>
      </c>
      <c r="C22" s="103"/>
      <c r="D22" s="103"/>
      <c r="E22" s="103"/>
      <c r="F22" s="103"/>
      <c r="G22" s="103"/>
      <c r="H22" s="103"/>
      <c r="I22" s="103"/>
      <c r="J22" s="128"/>
      <c r="K22" s="103">
        <f>SUM(K8:K21)</f>
        <v>0</v>
      </c>
      <c r="L22" s="256"/>
    </row>
    <row r="23" spans="1:14" ht="12.75" customHeight="1"/>
    <row r="24" spans="1:14" ht="12.75" customHeight="1">
      <c r="B24" s="56" t="s">
        <v>7</v>
      </c>
    </row>
    <row r="25" spans="1:14" ht="12.75" customHeight="1">
      <c r="B25" s="56" t="s">
        <v>606</v>
      </c>
    </row>
    <row r="26" spans="1:14" ht="12.75" customHeight="1"/>
  </sheetData>
  <mergeCells count="2">
    <mergeCell ref="B2:L2"/>
    <mergeCell ref="J3:L3"/>
  </mergeCells>
  <phoneticPr fontId="5"/>
  <printOptions horizontalCentered="1"/>
  <pageMargins left="0.59055118110236227" right="0.59055118110236227" top="0.59055118110236227" bottom="0.59055118110236227" header="0.31496062992125984" footer="0.31496062992125984"/>
  <pageSetup paperSize="9" scale="50" orientation="landscape"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
  <sheetViews>
    <sheetView view="pageBreakPreview" zoomScale="80" zoomScaleNormal="100" zoomScaleSheetLayoutView="80" workbookViewId="0">
      <selection activeCell="E4" sqref="E4"/>
    </sheetView>
  </sheetViews>
  <sheetFormatPr defaultColWidth="8.875" defaultRowHeight="12"/>
  <cols>
    <col min="1" max="1" width="23.125" style="281" customWidth="1"/>
    <col min="2" max="6" width="24.5" style="281" customWidth="1"/>
    <col min="7" max="7" width="21.375" style="281" customWidth="1"/>
    <col min="8" max="11" width="13.375" style="281" customWidth="1"/>
    <col min="12" max="16384" width="8.875" style="281"/>
  </cols>
  <sheetData>
    <row r="1" spans="1:7" ht="13.5">
      <c r="A1" s="291"/>
    </row>
    <row r="2" spans="1:7" ht="13.5">
      <c r="A2" s="382" t="s">
        <v>634</v>
      </c>
      <c r="B2" s="382"/>
      <c r="C2" s="382"/>
      <c r="D2" s="382"/>
      <c r="E2" s="382"/>
      <c r="F2" s="382"/>
    </row>
    <row r="4" spans="1:7" ht="27" customHeight="1">
      <c r="A4" s="380" t="s">
        <v>579</v>
      </c>
      <c r="B4" s="279" t="s">
        <v>607</v>
      </c>
      <c r="C4" s="279" t="s">
        <v>613</v>
      </c>
      <c r="D4" s="280"/>
      <c r="E4" s="280"/>
      <c r="F4" s="280"/>
      <c r="G4" s="280"/>
    </row>
    <row r="5" spans="1:7" ht="27" customHeight="1">
      <c r="A5" s="381"/>
      <c r="B5" s="282"/>
      <c r="C5" s="282"/>
      <c r="D5" s="283"/>
      <c r="E5" s="283"/>
      <c r="F5" s="283"/>
    </row>
    <row r="6" spans="1:7" ht="27" customHeight="1">
      <c r="A6" s="380" t="s">
        <v>580</v>
      </c>
      <c r="B6" s="279" t="s">
        <v>607</v>
      </c>
      <c r="C6" s="279" t="s">
        <v>613</v>
      </c>
      <c r="D6" s="279" t="s">
        <v>615</v>
      </c>
      <c r="E6" s="279" t="s">
        <v>628</v>
      </c>
      <c r="F6" s="280"/>
      <c r="G6" s="280"/>
    </row>
    <row r="7" spans="1:7" ht="27" customHeight="1">
      <c r="A7" s="381"/>
      <c r="B7" s="282"/>
      <c r="C7" s="282"/>
      <c r="D7" s="282"/>
      <c r="E7" s="282"/>
      <c r="F7" s="283"/>
    </row>
    <row r="8" spans="1:7" ht="27" customHeight="1">
      <c r="A8" s="380" t="s">
        <v>581</v>
      </c>
      <c r="B8" s="279" t="s">
        <v>608</v>
      </c>
      <c r="C8" s="279" t="s">
        <v>609</v>
      </c>
      <c r="D8" s="279" t="s">
        <v>616</v>
      </c>
      <c r="E8" s="279" t="s">
        <v>610</v>
      </c>
      <c r="F8" s="279" t="s">
        <v>611</v>
      </c>
    </row>
    <row r="9" spans="1:7" ht="27" customHeight="1">
      <c r="A9" s="381"/>
      <c r="B9" s="284"/>
      <c r="C9" s="284"/>
      <c r="D9" s="284"/>
      <c r="E9" s="284"/>
      <c r="F9" s="284"/>
    </row>
    <row r="10" spans="1:7" ht="27" customHeight="1">
      <c r="A10" s="380" t="s">
        <v>582</v>
      </c>
      <c r="B10" s="285" t="s">
        <v>617</v>
      </c>
      <c r="C10" s="285" t="s">
        <v>618</v>
      </c>
      <c r="D10" s="285" t="s">
        <v>619</v>
      </c>
      <c r="E10" s="279" t="s">
        <v>620</v>
      </c>
      <c r="F10" s="283"/>
    </row>
    <row r="11" spans="1:7" ht="27" customHeight="1">
      <c r="A11" s="381"/>
      <c r="B11" s="284"/>
      <c r="C11" s="284"/>
      <c r="D11" s="284"/>
      <c r="E11" s="284"/>
      <c r="F11" s="283"/>
    </row>
    <row r="12" spans="1:7" ht="27" customHeight="1">
      <c r="A12" s="380" t="s">
        <v>583</v>
      </c>
      <c r="B12" s="279" t="s">
        <v>612</v>
      </c>
      <c r="C12" s="279" t="s">
        <v>613</v>
      </c>
      <c r="D12" s="279" t="s">
        <v>614</v>
      </c>
      <c r="E12" s="279" t="s">
        <v>615</v>
      </c>
      <c r="F12" s="283"/>
    </row>
    <row r="13" spans="1:7" ht="27" customHeight="1">
      <c r="A13" s="383"/>
      <c r="B13" s="284"/>
      <c r="C13" s="284"/>
      <c r="D13" s="284"/>
      <c r="E13" s="284"/>
      <c r="F13" s="283"/>
    </row>
    <row r="14" spans="1:7" ht="27" customHeight="1">
      <c r="A14" s="383"/>
      <c r="B14" s="279" t="s">
        <v>621</v>
      </c>
      <c r="C14" s="279" t="s">
        <v>622</v>
      </c>
      <c r="D14" s="286" t="s">
        <v>623</v>
      </c>
      <c r="E14" s="287"/>
      <c r="F14" s="283"/>
    </row>
    <row r="15" spans="1:7" ht="27" customHeight="1">
      <c r="A15" s="381"/>
      <c r="B15" s="288"/>
      <c r="C15" s="284"/>
      <c r="D15" s="284"/>
      <c r="E15" s="289"/>
      <c r="F15" s="283"/>
    </row>
    <row r="16" spans="1:7" ht="27" customHeight="1">
      <c r="A16" s="380" t="s">
        <v>584</v>
      </c>
      <c r="B16" s="279" t="s">
        <v>624</v>
      </c>
      <c r="C16" s="286" t="s">
        <v>625</v>
      </c>
      <c r="D16" s="286" t="s">
        <v>626</v>
      </c>
      <c r="E16" s="286" t="s">
        <v>627</v>
      </c>
      <c r="F16" s="283"/>
    </row>
    <row r="17" spans="1:6" ht="27" customHeight="1">
      <c r="A17" s="381"/>
      <c r="B17" s="284"/>
      <c r="C17" s="284"/>
      <c r="D17" s="284"/>
      <c r="E17" s="284"/>
      <c r="F17" s="283"/>
    </row>
    <row r="18" spans="1:6" ht="27" customHeight="1">
      <c r="A18" s="380" t="s">
        <v>585</v>
      </c>
      <c r="B18" s="279" t="s">
        <v>607</v>
      </c>
      <c r="C18" s="279" t="s">
        <v>629</v>
      </c>
      <c r="D18" s="279" t="s">
        <v>630</v>
      </c>
      <c r="E18" s="283"/>
      <c r="F18" s="283"/>
    </row>
    <row r="19" spans="1:6" ht="27" customHeight="1">
      <c r="A19" s="381"/>
      <c r="B19" s="284"/>
      <c r="C19" s="284"/>
      <c r="D19" s="284"/>
      <c r="E19" s="283"/>
      <c r="F19" s="283"/>
    </row>
    <row r="20" spans="1:6" ht="27" customHeight="1">
      <c r="A20" s="380" t="s">
        <v>586</v>
      </c>
      <c r="B20" s="285" t="s">
        <v>631</v>
      </c>
      <c r="C20" s="279" t="s">
        <v>633</v>
      </c>
      <c r="D20" s="279" t="s">
        <v>632</v>
      </c>
      <c r="E20" s="283"/>
      <c r="F20" s="283"/>
    </row>
    <row r="21" spans="1:6" ht="27" customHeight="1">
      <c r="A21" s="381"/>
      <c r="B21" s="284"/>
      <c r="C21" s="284"/>
      <c r="D21" s="284"/>
      <c r="E21" s="283"/>
      <c r="F21" s="283"/>
    </row>
    <row r="22" spans="1:6" ht="27" customHeight="1">
      <c r="A22" s="290"/>
    </row>
  </sheetData>
  <mergeCells count="9">
    <mergeCell ref="A16:A17"/>
    <mergeCell ref="A18:A19"/>
    <mergeCell ref="A20:A21"/>
    <mergeCell ref="A2:F2"/>
    <mergeCell ref="A4:A5"/>
    <mergeCell ref="A6:A7"/>
    <mergeCell ref="A8:A9"/>
    <mergeCell ref="A10:A11"/>
    <mergeCell ref="A12:A15"/>
  </mergeCells>
  <phoneticPr fontId="5"/>
  <printOptions horizontalCentered="1"/>
  <pageMargins left="0.23622047244094491" right="0.23622047244094491"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47</v>
      </c>
      <c r="G1" s="384"/>
      <c r="H1" s="384"/>
    </row>
    <row r="2" spans="1:8" ht="12.75" customHeight="1">
      <c r="A2" s="67"/>
      <c r="B2" s="378" t="s">
        <v>182</v>
      </c>
      <c r="C2" s="378"/>
      <c r="D2" s="378"/>
      <c r="E2" s="378"/>
      <c r="G2" s="384"/>
      <c r="H2" s="384"/>
    </row>
    <row r="3" spans="1:8" ht="12.75" customHeight="1">
      <c r="G3" s="384"/>
      <c r="H3" s="384"/>
    </row>
    <row r="4" spans="1:8" ht="12.75" customHeight="1">
      <c r="D4" s="68"/>
      <c r="E4" s="69" t="s">
        <v>197</v>
      </c>
      <c r="G4" s="384"/>
      <c r="H4" s="384"/>
    </row>
    <row r="5" spans="1:8" ht="12.75" customHeight="1">
      <c r="B5" s="56" t="s">
        <v>142</v>
      </c>
      <c r="G5" s="384"/>
      <c r="H5" s="384"/>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mergeCells count="2">
    <mergeCell ref="B2:E2"/>
    <mergeCell ref="G1:H5"/>
  </mergeCells>
  <phoneticPr fontId="5"/>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9370078740157483" footer="0.39370078740157483"/>
  <pageSetup paperSize="9" scale="99" fitToHeight="0"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25" defaultRowHeight="12"/>
  <cols>
    <col min="1" max="1" width="4" style="56" bestFit="1" customWidth="1"/>
    <col min="2" max="2" width="18.625" style="56" customWidth="1"/>
    <col min="3" max="3" width="23" style="56" customWidth="1"/>
    <col min="4" max="4" width="16.75" style="56" customWidth="1"/>
    <col min="5" max="7" width="14.5" style="56" customWidth="1"/>
    <col min="8" max="8" width="14.625" style="56" customWidth="1"/>
    <col min="9" max="10" width="14.5" style="56" customWidth="1"/>
    <col min="11" max="11" width="12.625" style="56" customWidth="1"/>
    <col min="12" max="12" width="14" style="56" customWidth="1"/>
    <col min="13" max="13" width="13.625" style="56" customWidth="1"/>
    <col min="14" max="16" width="13.125" style="56" customWidth="1"/>
    <col min="17" max="17" width="14.5" style="56" customWidth="1"/>
    <col min="18" max="18" width="3.75" style="56" customWidth="1"/>
    <col min="19" max="19" width="18.875" style="56" hidden="1" customWidth="1"/>
    <col min="20" max="20" width="23.375" style="56" customWidth="1"/>
    <col min="21" max="21" width="9.25" style="248" bestFit="1" customWidth="1"/>
    <col min="22" max="22" width="16.375" style="56" customWidth="1"/>
    <col min="23" max="16384" width="12.625" style="56"/>
  </cols>
  <sheetData>
    <row r="1" spans="1:21" ht="12.75" customHeight="1">
      <c r="B1" s="56" t="s">
        <v>145</v>
      </c>
    </row>
    <row r="2" spans="1:21" ht="12.75" customHeight="1">
      <c r="B2" s="386" t="s">
        <v>161</v>
      </c>
      <c r="C2" s="386"/>
      <c r="D2" s="386"/>
      <c r="E2" s="386"/>
      <c r="F2" s="386"/>
      <c r="G2" s="386"/>
      <c r="H2" s="386"/>
      <c r="I2" s="386"/>
      <c r="J2" s="386"/>
      <c r="K2" s="386"/>
      <c r="L2" s="386"/>
      <c r="M2" s="386"/>
      <c r="N2" s="386"/>
      <c r="O2" s="386"/>
      <c r="P2" s="386"/>
      <c r="Q2" s="386"/>
      <c r="T2" s="275"/>
      <c r="U2" s="275"/>
    </row>
    <row r="3" spans="1:21" ht="12.75" customHeight="1">
      <c r="N3" s="68"/>
      <c r="O3" s="385" t="str">
        <f>'（別紙1）'!E4</f>
        <v>（事業者名）</v>
      </c>
      <c r="P3" s="385"/>
      <c r="Q3" s="385"/>
      <c r="R3" s="68"/>
      <c r="T3" s="275"/>
      <c r="U3" s="275"/>
    </row>
    <row r="4" spans="1:21" ht="12.75" customHeight="1">
      <c r="E4" s="68"/>
      <c r="F4" s="68"/>
      <c r="G4" s="68"/>
      <c r="T4" s="275"/>
      <c r="U4" s="275"/>
    </row>
    <row r="5" spans="1:21" ht="72">
      <c r="B5" s="77" t="s">
        <v>3</v>
      </c>
      <c r="C5" s="77" t="s">
        <v>0</v>
      </c>
      <c r="D5" s="78" t="s">
        <v>123</v>
      </c>
      <c r="E5" s="78" t="s">
        <v>124</v>
      </c>
      <c r="F5" s="78" t="s">
        <v>125</v>
      </c>
      <c r="G5" s="78" t="s">
        <v>126</v>
      </c>
      <c r="H5" s="79" t="s">
        <v>156</v>
      </c>
      <c r="I5" s="77" t="s">
        <v>13</v>
      </c>
      <c r="J5" s="78" t="s">
        <v>127</v>
      </c>
      <c r="K5" s="78" t="s">
        <v>157</v>
      </c>
      <c r="L5" s="79" t="s">
        <v>155</v>
      </c>
      <c r="M5" s="78" t="s">
        <v>154</v>
      </c>
      <c r="N5" s="77" t="s">
        <v>128</v>
      </c>
      <c r="O5" s="79" t="s">
        <v>129</v>
      </c>
      <c r="P5" s="79" t="s">
        <v>158</v>
      </c>
      <c r="Q5" s="77" t="s">
        <v>12</v>
      </c>
      <c r="S5" s="159"/>
      <c r="T5" s="275"/>
      <c r="U5" s="275"/>
    </row>
    <row r="6" spans="1:21">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c r="A7" s="259">
        <v>0</v>
      </c>
      <c r="B7" s="83"/>
      <c r="C7" s="83"/>
      <c r="D7" s="84"/>
      <c r="E7" s="84"/>
      <c r="F7" s="85" t="s">
        <v>9</v>
      </c>
      <c r="G7" s="85" t="s">
        <v>9</v>
      </c>
      <c r="H7" s="85" t="s">
        <v>9</v>
      </c>
      <c r="I7" s="85" t="s">
        <v>9</v>
      </c>
      <c r="J7" s="85" t="s">
        <v>9</v>
      </c>
      <c r="K7" s="85"/>
      <c r="L7" s="85" t="s">
        <v>9</v>
      </c>
      <c r="M7" s="85"/>
      <c r="N7" s="85" t="s">
        <v>9</v>
      </c>
      <c r="O7" s="85"/>
      <c r="P7" s="85" t="s">
        <v>9</v>
      </c>
      <c r="Q7" s="85"/>
      <c r="S7" s="172"/>
      <c r="T7" s="276" t="s">
        <v>370</v>
      </c>
      <c r="U7" s="277" t="s">
        <v>409</v>
      </c>
    </row>
    <row r="8" spans="1:21" s="64" customFormat="1">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75" thickBot="1">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row r="35" spans="2:21" ht="12.75" customHeight="1">
      <c r="B35" s="56" t="s">
        <v>7</v>
      </c>
    </row>
    <row r="36" spans="2:21" ht="12.75" customHeight="1">
      <c r="B36" s="56" t="s">
        <v>196</v>
      </c>
    </row>
    <row r="37" spans="2:21" ht="12.75" customHeight="1">
      <c r="B37" s="56" t="s">
        <v>469</v>
      </c>
    </row>
    <row r="38" spans="2:21" ht="12.75" customHeight="1"/>
    <row r="39" spans="2:21" ht="12.75" customHeight="1"/>
    <row r="40" spans="2:21" ht="12.75" customHeight="1"/>
    <row r="41" spans="2:21" ht="12.75" customHeight="1">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55</v>
      </c>
      <c r="C42" s="113"/>
      <c r="D42" s="95"/>
      <c r="E42" s="95"/>
      <c r="F42" s="95"/>
      <c r="G42" s="95"/>
      <c r="H42" s="95"/>
      <c r="I42" s="95"/>
      <c r="J42" s="95"/>
      <c r="K42" s="95"/>
      <c r="L42" s="95"/>
      <c r="M42" s="95"/>
      <c r="N42" s="95">
        <f t="shared" si="4"/>
        <v>0</v>
      </c>
      <c r="O42" s="95"/>
      <c r="P42" s="95">
        <f t="shared" si="5"/>
        <v>0</v>
      </c>
      <c r="Q42" s="95"/>
    </row>
    <row r="43" spans="2:21" ht="12.75" customHeight="1">
      <c r="B43" s="112" t="s">
        <v>56</v>
      </c>
      <c r="C43" s="113"/>
      <c r="D43" s="95"/>
      <c r="E43" s="95"/>
      <c r="F43" s="95"/>
      <c r="G43" s="95"/>
      <c r="H43" s="95"/>
      <c r="I43" s="95"/>
      <c r="J43" s="95"/>
      <c r="K43" s="95"/>
      <c r="L43" s="95"/>
      <c r="M43" s="95"/>
      <c r="N43" s="95">
        <f t="shared" si="4"/>
        <v>0</v>
      </c>
      <c r="O43" s="95"/>
      <c r="P43" s="95">
        <f t="shared" si="5"/>
        <v>0</v>
      </c>
      <c r="Q43" s="95"/>
    </row>
    <row r="44" spans="2:21" ht="12.75" customHeight="1">
      <c r="B44" s="112" t="s">
        <v>57</v>
      </c>
      <c r="C44" s="113"/>
      <c r="D44" s="95"/>
      <c r="E44" s="95"/>
      <c r="F44" s="95"/>
      <c r="G44" s="95"/>
      <c r="H44" s="95"/>
      <c r="I44" s="95"/>
      <c r="J44" s="95"/>
      <c r="K44" s="95"/>
      <c r="L44" s="95"/>
      <c r="M44" s="95"/>
      <c r="N44" s="95">
        <f t="shared" si="4"/>
        <v>0</v>
      </c>
      <c r="O44" s="95"/>
      <c r="P44" s="95">
        <f t="shared" si="5"/>
        <v>0</v>
      </c>
      <c r="Q44" s="95"/>
    </row>
    <row r="45" spans="2:21" ht="12.75" customHeight="1">
      <c r="B45" s="112" t="s">
        <v>205</v>
      </c>
      <c r="C45" s="113"/>
      <c r="D45" s="95"/>
      <c r="E45" s="95"/>
      <c r="F45" s="95"/>
      <c r="G45" s="95"/>
      <c r="H45" s="95"/>
      <c r="I45" s="95"/>
      <c r="J45" s="95"/>
      <c r="K45" s="95"/>
      <c r="L45" s="95"/>
      <c r="M45" s="95"/>
      <c r="N45" s="95">
        <f t="shared" si="4"/>
        <v>0</v>
      </c>
      <c r="O45" s="95"/>
      <c r="P45" s="95">
        <f t="shared" si="5"/>
        <v>0</v>
      </c>
      <c r="Q45" s="95"/>
    </row>
    <row r="46" spans="2:21" ht="12.75" customHeight="1">
      <c r="B46" s="112" t="s">
        <v>59</v>
      </c>
      <c r="C46" s="113"/>
      <c r="D46" s="95"/>
      <c r="E46" s="95"/>
      <c r="F46" s="95"/>
      <c r="G46" s="95"/>
      <c r="H46" s="95"/>
      <c r="I46" s="95"/>
      <c r="J46" s="95"/>
      <c r="K46" s="95"/>
      <c r="L46" s="95"/>
      <c r="M46" s="95"/>
      <c r="N46" s="95">
        <f t="shared" si="4"/>
        <v>0</v>
      </c>
      <c r="O46" s="95"/>
      <c r="P46" s="95">
        <f t="shared" si="5"/>
        <v>0</v>
      </c>
      <c r="Q46" s="95"/>
    </row>
    <row r="47" spans="2:21" ht="12.75" customHeight="1">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192</v>
      </c>
      <c r="C48" s="97"/>
      <c r="D48" s="98"/>
      <c r="E48" s="98"/>
      <c r="F48" s="98"/>
      <c r="G48" s="98"/>
      <c r="H48" s="98"/>
      <c r="I48" s="98"/>
      <c r="J48" s="98"/>
      <c r="K48" s="98"/>
      <c r="L48" s="98"/>
      <c r="M48" s="98"/>
      <c r="N48" s="98">
        <f t="shared" si="4"/>
        <v>0</v>
      </c>
      <c r="O48" s="98"/>
      <c r="P48" s="114">
        <f t="shared" si="5"/>
        <v>0</v>
      </c>
      <c r="Q48" s="114"/>
    </row>
    <row r="49" spans="2:17" ht="12.75" customHeight="1" thickTop="1">
      <c r="B49" s="115" t="s">
        <v>8</v>
      </c>
      <c r="C49" s="109"/>
      <c r="D49" s="101"/>
      <c r="E49" s="101"/>
      <c r="F49" s="101"/>
      <c r="G49" s="101"/>
      <c r="H49" s="101"/>
      <c r="I49" s="101"/>
      <c r="J49" s="101"/>
      <c r="K49" s="101"/>
      <c r="L49" s="101"/>
      <c r="M49" s="101"/>
      <c r="N49" s="101">
        <f>SUM(N41:N48)</f>
        <v>0</v>
      </c>
      <c r="O49" s="101"/>
      <c r="P49" s="101">
        <f>SUM(P41:P48)</f>
        <v>0</v>
      </c>
      <c r="Q49" s="101"/>
    </row>
  </sheetData>
  <mergeCells count="2">
    <mergeCell ref="O3:Q3"/>
    <mergeCell ref="B2:Q2"/>
  </mergeCells>
  <phoneticPr fontId="5"/>
  <dataValidations count="2">
    <dataValidation type="list" allowBlank="1" showInputMessage="1" showErrorMessage="1" sqref="E8:E32">
      <formula1>INDIRECT(C8)</formula1>
    </dataValidation>
    <dataValidation type="list" allowBlank="1" showInputMessage="1" showErrorMessage="1" sqref="T8:T32">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138</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390" t="s">
        <v>203</v>
      </c>
      <c r="G11" s="390"/>
      <c r="H11" s="390"/>
      <c r="I11" s="21" t="s">
        <v>202</v>
      </c>
    </row>
    <row r="12" spans="1:9" ht="18" customHeight="1">
      <c r="F12" s="24"/>
      <c r="G12" s="24"/>
      <c r="H12" s="24"/>
    </row>
    <row r="16" spans="1:9" ht="18" customHeight="1">
      <c r="A16" s="388" t="s">
        <v>198</v>
      </c>
      <c r="B16" s="388"/>
      <c r="C16" s="388"/>
      <c r="D16" s="388"/>
      <c r="E16" s="388"/>
      <c r="F16" s="388"/>
      <c r="G16" s="388"/>
      <c r="H16" s="388"/>
      <c r="I16" s="388"/>
    </row>
    <row r="19" spans="1:9" ht="18" customHeight="1">
      <c r="A19" s="387" t="s">
        <v>143</v>
      </c>
      <c r="B19" s="387"/>
      <c r="C19" s="387"/>
      <c r="D19" s="387"/>
      <c r="E19" s="387"/>
      <c r="F19" s="387"/>
      <c r="G19" s="387"/>
      <c r="H19" s="387"/>
      <c r="I19" s="387"/>
    </row>
    <row r="20" spans="1:9" ht="18" customHeight="1">
      <c r="A20" s="387"/>
      <c r="B20" s="387"/>
      <c r="C20" s="387"/>
      <c r="D20" s="387"/>
      <c r="E20" s="387"/>
      <c r="F20" s="387"/>
      <c r="G20" s="387"/>
      <c r="H20" s="387"/>
      <c r="I20" s="387"/>
    </row>
    <row r="21" spans="1:9" ht="18" customHeight="1">
      <c r="A21" s="387"/>
      <c r="B21" s="387"/>
      <c r="C21" s="387"/>
      <c r="D21" s="387"/>
      <c r="E21" s="387"/>
      <c r="F21" s="387"/>
      <c r="G21" s="387"/>
      <c r="H21" s="387"/>
      <c r="I21" s="387"/>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21</v>
      </c>
      <c r="C24" s="389" t="s">
        <v>31</v>
      </c>
      <c r="D24" s="389"/>
      <c r="E24" s="389"/>
      <c r="F24" s="133"/>
    </row>
    <row r="25" spans="1:9" ht="18" customHeight="1">
      <c r="C25" s="125"/>
      <c r="D25" s="125"/>
      <c r="E25" s="125"/>
      <c r="F25" s="125"/>
    </row>
    <row r="26" spans="1:9" ht="18" customHeight="1">
      <c r="A26" s="21" t="s">
        <v>199</v>
      </c>
      <c r="I26" s="131" t="s">
        <v>15</v>
      </c>
    </row>
    <row r="27" spans="1:9" ht="18" customHeight="1">
      <c r="F27" s="26"/>
    </row>
    <row r="28" spans="1:9" ht="18" customHeight="1">
      <c r="A28" s="21" t="s">
        <v>22</v>
      </c>
      <c r="I28" s="131" t="s">
        <v>16</v>
      </c>
    </row>
    <row r="29" spans="1:9" ht="18" customHeight="1">
      <c r="F29" s="26"/>
    </row>
    <row r="30" spans="1:9" ht="18" customHeight="1">
      <c r="A30" s="21" t="s">
        <v>20</v>
      </c>
    </row>
    <row r="31" spans="1:9" ht="18" customHeight="1">
      <c r="A31" s="27" t="s">
        <v>206</v>
      </c>
    </row>
    <row r="32" spans="1:9" ht="18" customHeight="1">
      <c r="A32" s="27" t="s">
        <v>144</v>
      </c>
    </row>
    <row r="33" spans="1:1" ht="18" customHeight="1">
      <c r="A33" s="27" t="s">
        <v>23</v>
      </c>
    </row>
    <row r="34" spans="1:1" ht="18" customHeight="1">
      <c r="A34" s="27" t="s">
        <v>200</v>
      </c>
    </row>
  </sheetData>
  <mergeCells count="4">
    <mergeCell ref="A19:I21"/>
    <mergeCell ref="A16:I16"/>
    <mergeCell ref="C24:E24"/>
    <mergeCell ref="F11:H11"/>
  </mergeCells>
  <phoneticPr fontId="5"/>
  <printOptions horizontalCentered="1"/>
  <pageMargins left="0.98425196850393704" right="0.98425196850393704" top="0.98425196850393704" bottom="0.98425196850393704"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25" defaultRowHeight="12"/>
  <cols>
    <col min="1" max="1" width="3.5" style="56" bestFit="1" customWidth="1"/>
    <col min="2" max="2" width="33.375" style="56" customWidth="1"/>
    <col min="3" max="3" width="42.375" style="56" customWidth="1"/>
    <col min="4" max="4" width="32.875" style="56" customWidth="1"/>
    <col min="5" max="5" width="28.875" style="56" customWidth="1"/>
    <col min="6" max="6" width="3.75" style="56" customWidth="1"/>
    <col min="7" max="16384" width="16.625" style="56"/>
  </cols>
  <sheetData>
    <row r="1" spans="1:8" ht="12.75" customHeight="1">
      <c r="B1" s="56" t="s">
        <v>47</v>
      </c>
      <c r="G1" s="384"/>
      <c r="H1" s="384"/>
    </row>
    <row r="2" spans="1:8" ht="12.75" customHeight="1">
      <c r="A2" s="67" t="s">
        <v>130</v>
      </c>
      <c r="B2" s="67"/>
      <c r="C2" s="67"/>
      <c r="D2" s="67"/>
      <c r="E2" s="67"/>
      <c r="G2" s="384"/>
      <c r="H2" s="384"/>
    </row>
    <row r="3" spans="1:8" ht="12.75" customHeight="1">
      <c r="G3" s="384"/>
      <c r="H3" s="384"/>
    </row>
    <row r="4" spans="1:8" ht="12.75" customHeight="1">
      <c r="D4" s="68"/>
      <c r="E4" s="69" t="s">
        <v>197</v>
      </c>
      <c r="G4" s="384"/>
      <c r="H4" s="384"/>
    </row>
    <row r="5" spans="1:8" ht="12.75" customHeight="1">
      <c r="B5" s="56" t="s">
        <v>142</v>
      </c>
      <c r="G5" s="384"/>
      <c r="H5" s="384"/>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mergeCells count="1">
    <mergeCell ref="G1:H5"/>
  </mergeCells>
  <phoneticPr fontId="5"/>
  <dataValidations count="1">
    <dataValidation type="list" allowBlank="1" showInputMessage="1" showErrorMessage="1" sqref="C7:C31">
      <formula1>INDIRECT(B7)</formula1>
    </dataValidation>
  </dataValidations>
  <printOptions horizontalCentered="1"/>
  <pageMargins left="0.59055118110236227" right="0.59055118110236227" top="0.59055118110236227" bottom="0.59055118110236227" header="0.31496062992125984" footer="0.31496062992125984"/>
  <pageSetup paperSize="9" scale="99" orientation="landscape"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事業分類・区分!$B$2:$I$2</xm:f>
          </x14:formula1>
          <xm:sqref>B7:B31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B97BE19-CDDD-400E-817A-CFDD13F7EC12"/>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38CE022-A0E9-41EB-802A-99DE3C04FDF7}">
  <ds:schemaRefs>
    <ds:schemaRef ds:uri="http://schemas.microsoft.com/office/2006/metadata/longProperties"/>
  </ds:schemaRefs>
</ds:datastoreItem>
</file>

<file path=customXml/itemProps4.xml><?xml version="1.0" encoding="utf-8"?>
<ds:datastoreItem xmlns:ds="http://schemas.openxmlformats.org/officeDocument/2006/customXml" ds:itemID="{01FDF6F3-9DAF-484E-A411-64B3451165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114</vt:i4>
      </vt:variant>
    </vt:vector>
  </HeadingPairs>
  <TitlesOfParts>
    <vt:vector size="131" baseType="lpstr">
      <vt:lpstr>リスト</vt:lpstr>
      <vt:lpstr>第4号様式 (消費税等報告)</vt:lpstr>
      <vt:lpstr>入力用シート</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'第4号様式 (消費税等報告)'!Print_Area</vt:lpstr>
      <vt:lpstr>第6号様式!Print_Area</vt:lpstr>
      <vt:lpstr>入力用シート!Print_Area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sg19500のC20-1136</cp:lastModifiedBy>
  <cp:lastPrinted>2023-05-07T01:15:17Z</cp:lastPrinted>
  <dcterms:created xsi:type="dcterms:W3CDTF">1997-01-08T22:48:59Z</dcterms:created>
  <dcterms:modified xsi:type="dcterms:W3CDTF">2023-06-05T05:37:16Z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