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K:\2保健対策課\1結核・感染症\02感染症（新型コロナ・鳥インフルはここ）\感染症【Ⅰ】（発生事例ここ・鳥インフルもここ）\発生事例（鳥インフルもここ）\社会福祉施設等の感染症集団発生対応\"/>
    </mc:Choice>
  </mc:AlternateContent>
  <bookViews>
    <workbookView xWindow="0" yWindow="0" windowWidth="19200" windowHeight="6970" activeTab="2"/>
  </bookViews>
  <sheets>
    <sheet name="①ダッシュボード" sheetId="19" r:id="rId1"/>
    <sheet name="②施設基本情報【初回報告時に入力】" sheetId="17" r:id="rId2"/>
    <sheet name="③報告表" sheetId="15" r:id="rId3"/>
    <sheet name="④記載例" sheetId="21" r:id="rId4"/>
  </sheets>
  <definedNames>
    <definedName name="_xlnm._FilterDatabase" localSheetId="2" hidden="1">③報告表!$B$13:$B$44</definedName>
    <definedName name="_xlnm._FilterDatabase" localSheetId="3" hidden="1">④記載例!$B$13:$B$44</definedName>
    <definedName name="_xlnm.Print_Area" localSheetId="2">③報告表!$B$5:$AP$53</definedName>
    <definedName name="_xlnm.Print_Area" localSheetId="3">④記載例!$B$5:$AP$51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1" i="15" l="1"/>
  <c r="U51" i="15"/>
  <c r="V51" i="15"/>
  <c r="W51" i="15"/>
  <c r="X51" i="15"/>
  <c r="Y51" i="15"/>
  <c r="Z51" i="15"/>
  <c r="AA51" i="15"/>
  <c r="AB51" i="15"/>
  <c r="AC51" i="15"/>
  <c r="AD51" i="15"/>
  <c r="AE51" i="15"/>
  <c r="AF51" i="15"/>
  <c r="AG51" i="15"/>
  <c r="AH51" i="15"/>
  <c r="AI51" i="15"/>
  <c r="AJ51" i="15"/>
  <c r="AK51" i="15"/>
  <c r="AL51" i="15"/>
  <c r="AM51" i="15"/>
  <c r="G15" i="19" l="1"/>
  <c r="H9" i="21" l="1"/>
  <c r="J9" i="21"/>
  <c r="AM49" i="21"/>
  <c r="AL49" i="21"/>
  <c r="AK49" i="21"/>
  <c r="AJ49" i="21"/>
  <c r="AI49" i="21"/>
  <c r="AH49" i="21"/>
  <c r="AG49" i="21"/>
  <c r="AF49" i="21"/>
  <c r="AE49" i="21"/>
  <c r="AD49" i="21"/>
  <c r="AC49" i="21"/>
  <c r="AB49" i="21"/>
  <c r="AA49" i="21"/>
  <c r="Z49" i="21"/>
  <c r="Y49" i="21"/>
  <c r="X49" i="21"/>
  <c r="W49" i="21"/>
  <c r="V49" i="21"/>
  <c r="U49" i="21"/>
  <c r="T49" i="21"/>
  <c r="S49" i="21"/>
  <c r="R49" i="21"/>
  <c r="Q49" i="21"/>
  <c r="P49" i="21"/>
  <c r="O49" i="21"/>
  <c r="N49" i="21"/>
  <c r="M49" i="21"/>
  <c r="L49" i="21"/>
  <c r="K49" i="21"/>
  <c r="J49" i="21"/>
  <c r="I49" i="21"/>
  <c r="AM47" i="21"/>
  <c r="AL47" i="21"/>
  <c r="AK47" i="21"/>
  <c r="AJ47" i="21"/>
  <c r="AI47" i="21"/>
  <c r="AH47" i="21"/>
  <c r="AG47" i="21"/>
  <c r="AF47" i="21"/>
  <c r="AE47" i="21"/>
  <c r="AD47" i="21"/>
  <c r="AC47" i="21"/>
  <c r="AB47" i="21"/>
  <c r="AA47" i="21"/>
  <c r="Z47" i="21"/>
  <c r="Y47" i="21"/>
  <c r="X47" i="21"/>
  <c r="W47" i="21"/>
  <c r="V47" i="21"/>
  <c r="U47" i="21"/>
  <c r="T47" i="21"/>
  <c r="S47" i="21"/>
  <c r="R47" i="21"/>
  <c r="Q47" i="21"/>
  <c r="P47" i="21"/>
  <c r="O47" i="21"/>
  <c r="N47" i="21"/>
  <c r="M47" i="21"/>
  <c r="L47" i="21"/>
  <c r="K47" i="21"/>
  <c r="J47" i="21"/>
  <c r="I47" i="21"/>
  <c r="I48" i="21" s="1"/>
  <c r="P11" i="21"/>
  <c r="R9" i="21"/>
  <c r="P9" i="21"/>
  <c r="F9" i="21"/>
  <c r="P7" i="21"/>
  <c r="I13" i="21"/>
  <c r="F7" i="21"/>
  <c r="J48" i="21" l="1"/>
  <c r="K48" i="21" s="1"/>
  <c r="L48" i="21" s="1"/>
  <c r="M48" i="21" s="1"/>
  <c r="N48" i="21" s="1"/>
  <c r="O48" i="21" s="1"/>
  <c r="P48" i="21" s="1"/>
  <c r="Q48" i="21" s="1"/>
  <c r="R48" i="21" s="1"/>
  <c r="S48" i="21" s="1"/>
  <c r="T48" i="21" s="1"/>
  <c r="U48" i="21" s="1"/>
  <c r="V48" i="21" s="1"/>
  <c r="W48" i="21" s="1"/>
  <c r="X48" i="21" s="1"/>
  <c r="Y48" i="21" s="1"/>
  <c r="Z48" i="21" s="1"/>
  <c r="AA48" i="21" s="1"/>
  <c r="AB48" i="21" s="1"/>
  <c r="AC48" i="21" s="1"/>
  <c r="AD48" i="21" s="1"/>
  <c r="AE48" i="21" s="1"/>
  <c r="AF48" i="21" s="1"/>
  <c r="AG48" i="21" s="1"/>
  <c r="AH48" i="21" s="1"/>
  <c r="AI48" i="21" s="1"/>
  <c r="AJ48" i="21" s="1"/>
  <c r="AK48" i="21" s="1"/>
  <c r="AL48" i="21" s="1"/>
  <c r="AM48" i="21" s="1"/>
  <c r="J13" i="21"/>
  <c r="K13" i="21" s="1"/>
  <c r="L13" i="21" s="1"/>
  <c r="M13" i="21" s="1"/>
  <c r="N13" i="21" s="1"/>
  <c r="O13" i="21" s="1"/>
  <c r="P13" i="21" s="1"/>
  <c r="Q13" i="21" s="1"/>
  <c r="R13" i="21" s="1"/>
  <c r="S13" i="21" s="1"/>
  <c r="T13" i="21" s="1"/>
  <c r="U13" i="21" s="1"/>
  <c r="V13" i="21" s="1"/>
  <c r="W13" i="21" s="1"/>
  <c r="X13" i="21" s="1"/>
  <c r="Y13" i="21" s="1"/>
  <c r="Z13" i="21" s="1"/>
  <c r="AA13" i="21" s="1"/>
  <c r="AB13" i="21" s="1"/>
  <c r="AC13" i="21" s="1"/>
  <c r="AD13" i="21" s="1"/>
  <c r="AE13" i="21" s="1"/>
  <c r="AF13" i="21" s="1"/>
  <c r="AG13" i="21" s="1"/>
  <c r="AH13" i="21" s="1"/>
  <c r="AI13" i="21" s="1"/>
  <c r="AJ13" i="21" s="1"/>
  <c r="AK13" i="21" s="1"/>
  <c r="AL13" i="21" s="1"/>
  <c r="AM13" i="21" s="1"/>
  <c r="I14" i="21"/>
  <c r="J14" i="21" s="1"/>
  <c r="K14" i="21" s="1"/>
  <c r="L14" i="21" s="1"/>
  <c r="M14" i="21" s="1"/>
  <c r="N14" i="21" s="1"/>
  <c r="O14" i="21" s="1"/>
  <c r="P14" i="21" s="1"/>
  <c r="Q14" i="21" s="1"/>
  <c r="R14" i="21" s="1"/>
  <c r="S14" i="21" s="1"/>
  <c r="T14" i="21" s="1"/>
  <c r="U14" i="21" s="1"/>
  <c r="V14" i="21" s="1"/>
  <c r="W14" i="21" s="1"/>
  <c r="X14" i="21" s="1"/>
  <c r="Y14" i="21" s="1"/>
  <c r="Z14" i="21" s="1"/>
  <c r="AA14" i="21" s="1"/>
  <c r="AB14" i="21" s="1"/>
  <c r="AC14" i="21" s="1"/>
  <c r="AD14" i="21" s="1"/>
  <c r="AE14" i="21" s="1"/>
  <c r="AF14" i="21" s="1"/>
  <c r="AG14" i="21" s="1"/>
  <c r="AH14" i="21" s="1"/>
  <c r="AI14" i="21" s="1"/>
  <c r="AJ14" i="21" s="1"/>
  <c r="AK14" i="21" s="1"/>
  <c r="AL14" i="21" s="1"/>
  <c r="AM14" i="21" s="1"/>
  <c r="B8" i="19"/>
  <c r="J49" i="15" l="1"/>
  <c r="K49" i="15"/>
  <c r="L49" i="15"/>
  <c r="M49" i="15"/>
  <c r="N49" i="15"/>
  <c r="O49" i="15"/>
  <c r="P49" i="15"/>
  <c r="Q49" i="15"/>
  <c r="R49" i="15"/>
  <c r="S49" i="15"/>
  <c r="T49" i="15"/>
  <c r="U49" i="15"/>
  <c r="V49" i="15"/>
  <c r="W49" i="15"/>
  <c r="X49" i="15"/>
  <c r="Y49" i="15"/>
  <c r="Z49" i="15"/>
  <c r="AA49" i="15"/>
  <c r="AB49" i="15"/>
  <c r="AC49" i="15"/>
  <c r="AD49" i="15"/>
  <c r="AE49" i="15"/>
  <c r="AF49" i="15"/>
  <c r="AG49" i="15"/>
  <c r="AH49" i="15"/>
  <c r="AI49" i="15"/>
  <c r="AJ49" i="15"/>
  <c r="AK49" i="15"/>
  <c r="AL49" i="15"/>
  <c r="AM49" i="15"/>
  <c r="I49" i="15"/>
  <c r="J47" i="15"/>
  <c r="K47" i="15"/>
  <c r="L47" i="15"/>
  <c r="M47" i="15"/>
  <c r="N47" i="15"/>
  <c r="S51" i="15" s="1"/>
  <c r="O47" i="15"/>
  <c r="P47" i="15"/>
  <c r="Q47" i="15"/>
  <c r="R47" i="15"/>
  <c r="S47" i="15"/>
  <c r="T47" i="15"/>
  <c r="U47" i="15"/>
  <c r="V47" i="15"/>
  <c r="W47" i="15"/>
  <c r="X47" i="15"/>
  <c r="Y47" i="15"/>
  <c r="Z47" i="15"/>
  <c r="AA47" i="15"/>
  <c r="AB47" i="15"/>
  <c r="AC47" i="15"/>
  <c r="AD47" i="15"/>
  <c r="AE47" i="15"/>
  <c r="AF47" i="15"/>
  <c r="AG47" i="15"/>
  <c r="AH47" i="15"/>
  <c r="AI47" i="15"/>
  <c r="AJ47" i="15"/>
  <c r="AK47" i="15"/>
  <c r="AL47" i="15"/>
  <c r="AM47" i="15"/>
  <c r="I47" i="15"/>
  <c r="P51" i="15" l="1"/>
  <c r="Q51" i="15"/>
  <c r="R51" i="15"/>
  <c r="I48" i="15"/>
  <c r="I51" i="15"/>
  <c r="J51" i="15"/>
  <c r="M51" i="15"/>
  <c r="L51" i="15"/>
  <c r="N51" i="15"/>
  <c r="K51" i="15"/>
  <c r="O51" i="15"/>
  <c r="J48" i="15"/>
  <c r="K48" i="15" s="1"/>
  <c r="L48" i="15" s="1"/>
  <c r="M48" i="15" s="1"/>
  <c r="N48" i="15" s="1"/>
  <c r="O48" i="15" s="1"/>
  <c r="P48" i="15" s="1"/>
  <c r="Q48" i="15" s="1"/>
  <c r="R48" i="15" s="1"/>
  <c r="S48" i="15" s="1"/>
  <c r="T48" i="15" s="1"/>
  <c r="U48" i="15" s="1"/>
  <c r="V48" i="15" s="1"/>
  <c r="W48" i="15" s="1"/>
  <c r="X48" i="15" s="1"/>
  <c r="Y48" i="15" s="1"/>
  <c r="Z48" i="15" s="1"/>
  <c r="AA48" i="15" s="1"/>
  <c r="AB48" i="15" s="1"/>
  <c r="AC48" i="15" s="1"/>
  <c r="AD48" i="15" s="1"/>
  <c r="AE48" i="15" s="1"/>
  <c r="AF48" i="15" s="1"/>
  <c r="AG48" i="15" s="1"/>
  <c r="AH48" i="15" s="1"/>
  <c r="AI48" i="15" s="1"/>
  <c r="AJ48" i="15" s="1"/>
  <c r="AK48" i="15" s="1"/>
  <c r="AL48" i="15" s="1"/>
  <c r="AM48" i="15" s="1"/>
  <c r="P11" i="15" l="1"/>
  <c r="R9" i="15"/>
  <c r="F7" i="15"/>
  <c r="H7" i="15"/>
  <c r="J7" i="15"/>
  <c r="P7" i="15"/>
  <c r="F9" i="15"/>
  <c r="H9" i="15"/>
  <c r="J9" i="15"/>
  <c r="P9" i="15"/>
  <c r="F11" i="15"/>
  <c r="B10" i="19"/>
  <c r="I13" i="15" l="1"/>
  <c r="J13" i="15" s="1"/>
  <c r="K13" i="15" l="1"/>
  <c r="I14" i="15"/>
  <c r="J14" i="15" s="1"/>
  <c r="K14" i="15" s="1"/>
  <c r="L14" i="15" s="1"/>
  <c r="M14" i="15" s="1"/>
  <c r="N14" i="15" s="1"/>
  <c r="O14" i="15" s="1"/>
  <c r="P14" i="15" s="1"/>
  <c r="Q14" i="15" s="1"/>
  <c r="R14" i="15" s="1"/>
  <c r="S14" i="15" s="1"/>
  <c r="T14" i="15" s="1"/>
  <c r="U14" i="15" s="1"/>
  <c r="V14" i="15" s="1"/>
  <c r="W14" i="15" s="1"/>
  <c r="X14" i="15" s="1"/>
  <c r="Y14" i="15" s="1"/>
  <c r="Z14" i="15" s="1"/>
  <c r="AA14" i="15" s="1"/>
  <c r="AB14" i="15" s="1"/>
  <c r="AC14" i="15" s="1"/>
  <c r="AD14" i="15" s="1"/>
  <c r="AE14" i="15" s="1"/>
  <c r="AF14" i="15" s="1"/>
  <c r="AG14" i="15" s="1"/>
  <c r="AH14" i="15" s="1"/>
  <c r="AI14" i="15" s="1"/>
  <c r="AJ14" i="15" s="1"/>
  <c r="AK14" i="15" s="1"/>
  <c r="AL14" i="15" s="1"/>
  <c r="AM14" i="15" s="1"/>
  <c r="L13" i="15" l="1"/>
  <c r="M13" i="15" s="1"/>
  <c r="N13" i="15" s="1"/>
  <c r="O13" i="15" s="1"/>
  <c r="P13" i="15" s="1"/>
  <c r="Q13" i="15" s="1"/>
  <c r="R13" i="15" s="1"/>
  <c r="S13" i="15" s="1"/>
  <c r="T13" i="15" s="1"/>
  <c r="U13" i="15" s="1"/>
  <c r="V13" i="15" s="1"/>
  <c r="W13" i="15" s="1"/>
  <c r="X13" i="15" s="1"/>
  <c r="Y13" i="15" s="1"/>
  <c r="Z13" i="15" s="1"/>
  <c r="AA13" i="15" s="1"/>
  <c r="AB13" i="15" s="1"/>
  <c r="AC13" i="15" s="1"/>
  <c r="AD13" i="15" s="1"/>
  <c r="AE13" i="15" s="1"/>
  <c r="AF13" i="15" s="1"/>
  <c r="AG13" i="15" s="1"/>
  <c r="AH13" i="15" s="1"/>
  <c r="AI13" i="15" s="1"/>
  <c r="AJ13" i="15" s="1"/>
  <c r="AK13" i="15" s="1"/>
  <c r="AL13" i="15" s="1"/>
  <c r="AM13" i="15" s="1"/>
  <c r="D18" i="19"/>
  <c r="D21" i="19" l="1"/>
  <c r="D12" i="19"/>
  <c r="D15" i="19"/>
</calcChain>
</file>

<file path=xl/sharedStrings.xml><?xml version="1.0" encoding="utf-8"?>
<sst xmlns="http://schemas.openxmlformats.org/spreadsheetml/2006/main" count="199" uniqueCount="112">
  <si>
    <t>新規発症者数</t>
    <rPh sb="0" eb="5">
      <t>シンキハッショウシャ</t>
    </rPh>
    <rPh sb="5" eb="6">
      <t>スウ</t>
    </rPh>
    <phoneticPr fontId="1"/>
  </si>
  <si>
    <t>有症者数</t>
    <rPh sb="0" eb="3">
      <t>ユウショウシャ</t>
    </rPh>
    <rPh sb="3" eb="4">
      <t>カズ</t>
    </rPh>
    <phoneticPr fontId="1"/>
  </si>
  <si>
    <t>［施設→保健所・社会福祉施設等主管部局］</t>
    <phoneticPr fontId="1"/>
  </si>
  <si>
    <t>名</t>
    <rPh sb="0" eb="1">
      <t>メイ</t>
    </rPh>
    <phoneticPr fontId="1"/>
  </si>
  <si>
    <t>職員数</t>
    <rPh sb="0" eb="3">
      <t>ショクインスウ</t>
    </rPh>
    <phoneticPr fontId="1"/>
  </si>
  <si>
    <t>施設名（市町村）</t>
    <rPh sb="0" eb="3">
      <t>シセツメイ</t>
    </rPh>
    <rPh sb="4" eb="7">
      <t>シチョウソン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</si>
  <si>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</si>
  <si>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</si>
  <si>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</si>
  <si>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医師名</t>
    <rPh sb="0" eb="3">
      <t>イシメイ</t>
    </rPh>
    <phoneticPr fontId="1"/>
  </si>
  <si>
    <t>医療機関名</t>
    <rPh sb="0" eb="4">
      <t>イリョウキカン</t>
    </rPh>
    <rPh sb="4" eb="5">
      <t>メイ</t>
    </rPh>
    <phoneticPr fontId="1"/>
  </si>
  <si>
    <t>　主管課への報告</t>
    <rPh sb="1" eb="4">
      <t>シュカンカ</t>
    </rPh>
    <rPh sb="6" eb="8">
      <t>ホウコク</t>
    </rPh>
    <phoneticPr fontId="1"/>
  </si>
  <si>
    <t>　保護者等への注意喚起</t>
    <rPh sb="1" eb="4">
      <t>ホゴシャ</t>
    </rPh>
    <rPh sb="4" eb="5">
      <t>ナド</t>
    </rPh>
    <rPh sb="7" eb="11">
      <t>チュウイカンキ</t>
    </rPh>
    <phoneticPr fontId="1"/>
  </si>
  <si>
    <t>　初発生日の患者数</t>
    <rPh sb="1" eb="2">
      <t>ハツ</t>
    </rPh>
    <rPh sb="2" eb="4">
      <t>ハッセイ</t>
    </rPh>
    <rPh sb="4" eb="5">
      <t>ビ</t>
    </rPh>
    <rPh sb="6" eb="9">
      <t>カンジャスウ</t>
    </rPh>
    <phoneticPr fontId="1"/>
  </si>
  <si>
    <t>部屋
担当者等</t>
    <rPh sb="0" eb="2">
      <t>ヘヤ</t>
    </rPh>
    <rPh sb="3" eb="5">
      <t>タントウ</t>
    </rPh>
    <rPh sb="5" eb="6">
      <t>シャ</t>
    </rPh>
    <rPh sb="6" eb="7">
      <t>トウ</t>
    </rPh>
    <phoneticPr fontId="1"/>
  </si>
  <si>
    <t>年</t>
    <rPh sb="0" eb="1">
      <t>ネン</t>
    </rPh>
    <phoneticPr fontId="1"/>
  </si>
  <si>
    <t>時点</t>
    <rPh sb="0" eb="2">
      <t>ジテン</t>
    </rPh>
    <phoneticPr fontId="1"/>
  </si>
  <si>
    <t>施設長名</t>
    <rPh sb="0" eb="4">
      <t>シセツチョウメイ</t>
    </rPh>
    <phoneticPr fontId="1"/>
  </si>
  <si>
    <t>代表電話番号</t>
    <rPh sb="0" eb="2">
      <t>ダイヒョウ</t>
    </rPh>
    <rPh sb="2" eb="4">
      <t>デンワ</t>
    </rPh>
    <rPh sb="4" eb="6">
      <t>バンゴウ</t>
    </rPh>
    <phoneticPr fontId="1"/>
  </si>
  <si>
    <t>入所者数</t>
    <rPh sb="0" eb="4">
      <t>ニュウショシャスウ</t>
    </rPh>
    <phoneticPr fontId="1"/>
  </si>
  <si>
    <t xml:space="preserve">    未</t>
    <rPh sb="4" eb="5">
      <t>ミ</t>
    </rPh>
    <phoneticPr fontId="1"/>
  </si>
  <si>
    <t xml:space="preserve">    済</t>
    <rPh sb="4" eb="5">
      <t>ス</t>
    </rPh>
    <phoneticPr fontId="1"/>
  </si>
  <si>
    <t xml:space="preserve">    無</t>
    <rPh sb="4" eb="5">
      <t>ナシ</t>
    </rPh>
    <phoneticPr fontId="1"/>
  </si>
  <si>
    <t xml:space="preserve">    有</t>
    <rPh sb="4" eb="5">
      <t>アリ</t>
    </rPh>
    <phoneticPr fontId="1"/>
  </si>
  <si>
    <r>
      <rPr>
        <b/>
        <sz val="12"/>
        <color theme="8" tint="-0.249977111117893"/>
        <rFont val="メイリオ"/>
        <family val="3"/>
        <charset val="128"/>
      </rPr>
      <t>新規</t>
    </r>
    <r>
      <rPr>
        <b/>
        <sz val="12"/>
        <rFont val="メイリオ"/>
        <family val="3"/>
        <charset val="128"/>
      </rPr>
      <t>発症者数</t>
    </r>
    <rPh sb="0" eb="2">
      <t>シンキ</t>
    </rPh>
    <rPh sb="2" eb="4">
      <t>ハッショウ</t>
    </rPh>
    <rPh sb="4" eb="5">
      <t>シャ</t>
    </rPh>
    <rPh sb="5" eb="6">
      <t>カズ</t>
    </rPh>
    <phoneticPr fontId="1"/>
  </si>
  <si>
    <t>保健所への報告開始日</t>
    <rPh sb="0" eb="3">
      <t>ホケンジョ</t>
    </rPh>
    <rPh sb="5" eb="7">
      <t>ホウコク</t>
    </rPh>
    <rPh sb="7" eb="10">
      <t>カイシビ</t>
    </rPh>
    <phoneticPr fontId="1"/>
  </si>
  <si>
    <t>患者の初発生日</t>
    <rPh sb="0" eb="2">
      <t>カンジャ</t>
    </rPh>
    <rPh sb="3" eb="4">
      <t>ハツ</t>
    </rPh>
    <rPh sb="4" eb="6">
      <t>ハッセイ</t>
    </rPh>
    <rPh sb="6" eb="7">
      <t>ビ</t>
    </rPh>
    <phoneticPr fontId="1"/>
  </si>
  <si>
    <t>西暦</t>
    <rPh sb="0" eb="2">
      <t>セイレキ</t>
    </rPh>
    <phoneticPr fontId="1"/>
  </si>
  <si>
    <t>計</t>
    <rPh sb="0" eb="1">
      <t>ケイ</t>
    </rPh>
    <phoneticPr fontId="1"/>
  </si>
  <si>
    <t>　　注意喚起方法</t>
    <rPh sb="2" eb="6">
      <t>チュウイカンキ</t>
    </rPh>
    <rPh sb="6" eb="8">
      <t>ホウホウ</t>
    </rPh>
    <phoneticPr fontId="1"/>
  </si>
  <si>
    <r>
      <t>その他特記事項</t>
    </r>
    <r>
      <rPr>
        <sz val="9"/>
        <rFont val="メイリオ"/>
        <family val="3"/>
        <charset val="128"/>
      </rPr>
      <t>（疑われる感染経路、保健所から特に指導を受けたい内容等）</t>
    </r>
    <rPh sb="2" eb="3">
      <t>タ</t>
    </rPh>
    <rPh sb="3" eb="7">
      <t>トッキジコウ</t>
    </rPh>
    <rPh sb="8" eb="9">
      <t>ウタガ</t>
    </rPh>
    <rPh sb="12" eb="14">
      <t>カンセン</t>
    </rPh>
    <rPh sb="14" eb="16">
      <t>ケイロ</t>
    </rPh>
    <rPh sb="17" eb="20">
      <t>ホケンジョ</t>
    </rPh>
    <rPh sb="22" eb="23">
      <t>トク</t>
    </rPh>
    <rPh sb="24" eb="26">
      <t>シドウ</t>
    </rPh>
    <rPh sb="27" eb="28">
      <t>ウ</t>
    </rPh>
    <rPh sb="31" eb="33">
      <t>ナイヨウ</t>
    </rPh>
    <rPh sb="33" eb="34">
      <t>ナド</t>
    </rPh>
    <phoneticPr fontId="1"/>
  </si>
  <si>
    <r>
      <t>報告に至るまでの経過等</t>
    </r>
    <r>
      <rPr>
        <sz val="9"/>
        <rFont val="メイリオ"/>
        <family val="3"/>
        <charset val="128"/>
      </rPr>
      <t>（行った対応等）</t>
    </r>
    <rPh sb="0" eb="2">
      <t>ホウコク</t>
    </rPh>
    <rPh sb="3" eb="4">
      <t>イタ</t>
    </rPh>
    <rPh sb="8" eb="10">
      <t>ケイカ</t>
    </rPh>
    <rPh sb="10" eb="11">
      <t>ナド</t>
    </rPh>
    <rPh sb="12" eb="13">
      <t>オコナ</t>
    </rPh>
    <rPh sb="15" eb="17">
      <t>タイオウ</t>
    </rPh>
    <rPh sb="17" eb="18">
      <t>ナド</t>
    </rPh>
    <phoneticPr fontId="1"/>
  </si>
  <si>
    <t>※初回報告時、記入をお願いします。記入すると、報告表の日付等が自動で反映されます。</t>
    <rPh sb="1" eb="3">
      <t>ショカイ</t>
    </rPh>
    <rPh sb="3" eb="5">
      <t>ホウコク</t>
    </rPh>
    <rPh sb="5" eb="6">
      <t>ジ</t>
    </rPh>
    <rPh sb="7" eb="9">
      <t>キニュウ</t>
    </rPh>
    <rPh sb="11" eb="12">
      <t>ネガ</t>
    </rPh>
    <rPh sb="17" eb="19">
      <t>キニュウ</t>
    </rPh>
    <rPh sb="23" eb="26">
      <t>ホウコクヒョウ</t>
    </rPh>
    <rPh sb="27" eb="29">
      <t>ヒヅケ</t>
    </rPh>
    <rPh sb="29" eb="30">
      <t>ナド</t>
    </rPh>
    <rPh sb="31" eb="33">
      <t>ジドウ</t>
    </rPh>
    <rPh sb="34" eb="36">
      <t>ハンエイ</t>
    </rPh>
    <phoneticPr fontId="1"/>
  </si>
  <si>
    <r>
      <t>　入院者数</t>
    </r>
    <r>
      <rPr>
        <sz val="9"/>
        <rFont val="メイリオ"/>
        <family val="3"/>
        <charset val="128"/>
      </rPr>
      <t>（現時点）</t>
    </r>
    <rPh sb="1" eb="3">
      <t>ニュウイン</t>
    </rPh>
    <rPh sb="3" eb="4">
      <t>シャ</t>
    </rPh>
    <rPh sb="4" eb="5">
      <t>スウ</t>
    </rPh>
    <rPh sb="6" eb="9">
      <t>ゲンジテン</t>
    </rPh>
    <phoneticPr fontId="1"/>
  </si>
  <si>
    <t>　嘱託／園医</t>
    <rPh sb="1" eb="3">
      <t>ショクタク</t>
    </rPh>
    <rPh sb="4" eb="6">
      <t>エンイ</t>
    </rPh>
    <phoneticPr fontId="1"/>
  </si>
  <si>
    <t>　　医師からの指導等</t>
    <rPh sb="2" eb="4">
      <t>イシ</t>
    </rPh>
    <rPh sb="7" eb="9">
      <t>シドウ</t>
    </rPh>
    <rPh sb="9" eb="10">
      <t>ナド</t>
    </rPh>
    <phoneticPr fontId="1"/>
  </si>
  <si>
    <t>　　指導「有」の場合、その内容</t>
    <rPh sb="2" eb="4">
      <t>シドウ</t>
    </rPh>
    <rPh sb="5" eb="6">
      <t>アリ</t>
    </rPh>
    <rPh sb="8" eb="10">
      <t>バアイ</t>
    </rPh>
    <rPh sb="13" eb="15">
      <t>ナイヨウ</t>
    </rPh>
    <phoneticPr fontId="1"/>
  </si>
  <si>
    <t>➡ 報告「未」の場合、お手数ですがお早めにお願いします。</t>
    <rPh sb="2" eb="4">
      <t>ホウコク</t>
    </rPh>
    <rPh sb="5" eb="6">
      <t>ミ</t>
    </rPh>
    <rPh sb="8" eb="10">
      <t>バアイ</t>
    </rPh>
    <rPh sb="12" eb="14">
      <t>テスウ</t>
    </rPh>
    <rPh sb="18" eb="19">
      <t>ハヤ</t>
    </rPh>
    <rPh sb="22" eb="23">
      <t>ネガ</t>
    </rPh>
    <phoneticPr fontId="1"/>
  </si>
  <si>
    <t>➡ 注意喚起方法について不明な点があれば、ご相談ください。</t>
    <rPh sb="2" eb="6">
      <t>チュウイカンキ</t>
    </rPh>
    <rPh sb="6" eb="8">
      <t>ホウホウ</t>
    </rPh>
    <rPh sb="12" eb="14">
      <t>フメイ</t>
    </rPh>
    <rPh sb="15" eb="16">
      <t>テン</t>
    </rPh>
    <rPh sb="22" eb="24">
      <t>ソウダン</t>
    </rPh>
    <phoneticPr fontId="1"/>
  </si>
  <si>
    <t>※ 最初に「施設基本情報」を入力してください。報告表に、施設名や日付などが自動で反映されます。</t>
    <rPh sb="2" eb="4">
      <t>サイショ</t>
    </rPh>
    <rPh sb="6" eb="8">
      <t>シセツ</t>
    </rPh>
    <rPh sb="8" eb="12">
      <t>キホンジョウホウ</t>
    </rPh>
    <rPh sb="14" eb="16">
      <t>ニュウリョク</t>
    </rPh>
    <rPh sb="23" eb="26">
      <t>ホウコクヒョウ</t>
    </rPh>
    <rPh sb="28" eb="31">
      <t>シセツメイ</t>
    </rPh>
    <rPh sb="32" eb="34">
      <t>ヒヅケ</t>
    </rPh>
    <rPh sb="37" eb="39">
      <t>ジドウ</t>
    </rPh>
    <rPh sb="40" eb="42">
      <t>ハンエイ</t>
    </rPh>
    <phoneticPr fontId="1"/>
  </si>
  <si>
    <t>②</t>
    <phoneticPr fontId="1"/>
  </si>
  <si>
    <t>①</t>
    <phoneticPr fontId="1"/>
  </si>
  <si>
    <t>③</t>
    <phoneticPr fontId="1"/>
  </si>
  <si>
    <t>発熱</t>
    <rPh sb="0" eb="2">
      <t>ハツネツ</t>
    </rPh>
    <phoneticPr fontId="1"/>
  </si>
  <si>
    <t>せき</t>
    <phoneticPr fontId="1"/>
  </si>
  <si>
    <t>のどの痛み</t>
    <rPh sb="3" eb="4">
      <t>イタ</t>
    </rPh>
    <phoneticPr fontId="1"/>
  </si>
  <si>
    <t>④</t>
    <phoneticPr fontId="1"/>
  </si>
  <si>
    <t>⑤</t>
    <phoneticPr fontId="1"/>
  </si>
  <si>
    <t>⑥</t>
    <phoneticPr fontId="1"/>
  </si>
  <si>
    <t>鼻水・鼻づまり</t>
    <rPh sb="0" eb="2">
      <t>ハナミズ</t>
    </rPh>
    <rPh sb="3" eb="4">
      <t>ハナ</t>
    </rPh>
    <phoneticPr fontId="1"/>
  </si>
  <si>
    <t>腹痛</t>
    <rPh sb="0" eb="2">
      <t>フクツウ</t>
    </rPh>
    <phoneticPr fontId="1"/>
  </si>
  <si>
    <t>はきけ・嘔吐</t>
    <rPh sb="4" eb="6">
      <t>オウト</t>
    </rPh>
    <phoneticPr fontId="1"/>
  </si>
  <si>
    <t>⑦</t>
    <phoneticPr fontId="1"/>
  </si>
  <si>
    <t>⑧</t>
    <phoneticPr fontId="1"/>
  </si>
  <si>
    <t>⑨</t>
    <phoneticPr fontId="1"/>
  </si>
  <si>
    <t>下痢</t>
    <rPh sb="0" eb="2">
      <t>ゲリ</t>
    </rPh>
    <phoneticPr fontId="1"/>
  </si>
  <si>
    <t>血便</t>
    <rPh sb="0" eb="2">
      <t>ケツベン</t>
    </rPh>
    <phoneticPr fontId="1"/>
  </si>
  <si>
    <t>⑩</t>
    <phoneticPr fontId="1"/>
  </si>
  <si>
    <t>インフルエンザ</t>
    <phoneticPr fontId="1"/>
  </si>
  <si>
    <t>⑪</t>
    <phoneticPr fontId="1"/>
  </si>
  <si>
    <t>新型コロナウイルス感染症</t>
    <rPh sb="0" eb="2">
      <t>シンガタ</t>
    </rPh>
    <rPh sb="9" eb="12">
      <t>カンセンショウ</t>
    </rPh>
    <phoneticPr fontId="1"/>
  </si>
  <si>
    <t>⑫</t>
    <phoneticPr fontId="1"/>
  </si>
  <si>
    <t>SpO2低下</t>
    <rPh sb="4" eb="6">
      <t>テイカ</t>
    </rPh>
    <phoneticPr fontId="1"/>
  </si>
  <si>
    <t>疑われる感染症</t>
    <rPh sb="0" eb="1">
      <t>ウタガ</t>
    </rPh>
    <rPh sb="4" eb="7">
      <t>カンセンショウ</t>
    </rPh>
    <phoneticPr fontId="1"/>
  </si>
  <si>
    <t>名</t>
    <rPh sb="0" eb="1">
      <t>メイ</t>
    </rPh>
    <phoneticPr fontId="1"/>
  </si>
  <si>
    <t>・</t>
    <phoneticPr fontId="1"/>
  </si>
  <si>
    <t>入所者・職員数</t>
    <rPh sb="0" eb="3">
      <t>ニュウショシャ</t>
    </rPh>
    <rPh sb="4" eb="6">
      <t>ショクイン</t>
    </rPh>
    <rPh sb="6" eb="7">
      <t>スウ</t>
    </rPh>
    <phoneticPr fontId="1"/>
  </si>
  <si>
    <t xml:space="preserve">患者初発生日 </t>
    <rPh sb="0" eb="2">
      <t>カンジャ</t>
    </rPh>
    <rPh sb="2" eb="3">
      <t>ハツ</t>
    </rPh>
    <rPh sb="3" eb="6">
      <t>ハッセイビ</t>
    </rPh>
    <phoneticPr fontId="1"/>
  </si>
  <si>
    <t xml:space="preserve">報告開始日 </t>
    <rPh sb="0" eb="2">
      <t>ホウコク</t>
    </rPh>
    <rPh sb="2" eb="5">
      <t>カイシビ</t>
    </rPh>
    <phoneticPr fontId="1"/>
  </si>
  <si>
    <t xml:space="preserve">報告更新日 </t>
    <rPh sb="0" eb="2">
      <t>ホウコク</t>
    </rPh>
    <rPh sb="2" eb="5">
      <t>コウシンビ</t>
    </rPh>
    <phoneticPr fontId="1"/>
  </si>
  <si>
    <t>感染性胃腸炎</t>
    <rPh sb="0" eb="6">
      <t>カンセンセイイチョウエン</t>
    </rPh>
    <phoneticPr fontId="1"/>
  </si>
  <si>
    <t>年齢</t>
    <rPh sb="0" eb="2">
      <t>ネンレイ</t>
    </rPh>
    <phoneticPr fontId="1"/>
  </si>
  <si>
    <t>性別</t>
    <rPh sb="0" eb="1">
      <t>セイ</t>
    </rPh>
    <rPh sb="1" eb="2">
      <t>ベツ</t>
    </rPh>
    <phoneticPr fontId="1"/>
  </si>
  <si>
    <t>区分</t>
    <rPh sb="0" eb="1">
      <t>ク</t>
    </rPh>
    <rPh sb="1" eb="2">
      <t>ブン</t>
    </rPh>
    <phoneticPr fontId="1"/>
  </si>
  <si>
    <t>氏名
（イニシャル等）</t>
    <rPh sb="0" eb="1">
      <t>シ</t>
    </rPh>
    <rPh sb="1" eb="2">
      <t>メイ</t>
    </rPh>
    <rPh sb="9" eb="10">
      <t>トウ</t>
    </rPh>
    <phoneticPr fontId="1"/>
  </si>
  <si>
    <t>＃</t>
    <phoneticPr fontId="1"/>
  </si>
  <si>
    <t>累計発症者数</t>
    <rPh sb="0" eb="6">
      <t>ルイケイハッショウシャスウ</t>
    </rPh>
    <phoneticPr fontId="1"/>
  </si>
  <si>
    <r>
      <t xml:space="preserve">検査・診断
</t>
    </r>
    <r>
      <rPr>
        <sz val="9"/>
        <rFont val="メイリオ"/>
        <family val="3"/>
        <charset val="128"/>
      </rPr>
      <t>（日時・結果など）</t>
    </r>
    <rPh sb="0" eb="2">
      <t>ケンサ</t>
    </rPh>
    <rPh sb="3" eb="5">
      <t>シンダン</t>
    </rPh>
    <rPh sb="7" eb="9">
      <t>ニチジ</t>
    </rPh>
    <rPh sb="10" eb="12">
      <t>ケッカ</t>
    </rPh>
    <phoneticPr fontId="1"/>
  </si>
  <si>
    <r>
      <t xml:space="preserve">治療
</t>
    </r>
    <r>
      <rPr>
        <sz val="9"/>
        <rFont val="メイリオ"/>
        <family val="3"/>
        <charset val="128"/>
      </rPr>
      <t>（内容・期間など）</t>
    </r>
    <rPh sb="0" eb="2">
      <t>チリョウ</t>
    </rPh>
    <rPh sb="4" eb="6">
      <t>ナイヨウ</t>
    </rPh>
    <rPh sb="7" eb="9">
      <t>キカン</t>
    </rPh>
    <phoneticPr fontId="1"/>
  </si>
  <si>
    <r>
      <t xml:space="preserve">その他備考
</t>
    </r>
    <r>
      <rPr>
        <sz val="9"/>
        <rFont val="メイリオ"/>
        <family val="3"/>
        <charset val="128"/>
      </rPr>
      <t>（ADL・必要な医療処置など）</t>
    </r>
    <rPh sb="2" eb="3">
      <t>ホカ</t>
    </rPh>
    <rPh sb="3" eb="5">
      <t>ビコウ</t>
    </rPh>
    <rPh sb="11" eb="13">
      <t>ヒツヨウ</t>
    </rPh>
    <rPh sb="14" eb="16">
      <t>イリョウ</t>
    </rPh>
    <rPh sb="16" eb="18">
      <t>ショチ</t>
    </rPh>
    <phoneticPr fontId="1"/>
  </si>
  <si>
    <r>
      <t xml:space="preserve">基本情報
</t>
    </r>
    <r>
      <rPr>
        <sz val="10"/>
        <rFont val="メイリオ"/>
        <family val="3"/>
        <charset val="128"/>
      </rPr>
      <t>(自動入力)</t>
    </r>
    <rPh sb="0" eb="4">
      <t>キホンジョウホウ</t>
    </rPh>
    <rPh sb="6" eb="8">
      <t>ジドウ</t>
    </rPh>
    <rPh sb="8" eb="10">
      <t>ニュウリョク</t>
    </rPh>
    <phoneticPr fontId="1"/>
  </si>
  <si>
    <r>
      <t xml:space="preserve">症状凡例
</t>
    </r>
    <r>
      <rPr>
        <sz val="10"/>
        <rFont val="メイリオ"/>
        <family val="3"/>
        <charset val="128"/>
      </rPr>
      <t>(主な1つを選択)</t>
    </r>
    <rPh sb="0" eb="2">
      <t>ショウジョウ</t>
    </rPh>
    <rPh sb="2" eb="4">
      <t>ハンレイ</t>
    </rPh>
    <rPh sb="6" eb="7">
      <t>オモ</t>
    </rPh>
    <rPh sb="11" eb="13">
      <t>センタク</t>
    </rPh>
    <phoneticPr fontId="1"/>
  </si>
  <si>
    <t>隔離</t>
    <rPh sb="0" eb="2">
      <t>カクリ</t>
    </rPh>
    <phoneticPr fontId="1"/>
  </si>
  <si>
    <t>の疑い</t>
    <rPh sb="1" eb="2">
      <t>ウタガ</t>
    </rPh>
    <phoneticPr fontId="1"/>
  </si>
  <si>
    <t>↓自動集計されます（入力しないでください）</t>
    <rPh sb="1" eb="5">
      <t>ジドウシュウケイ</t>
    </rPh>
    <rPh sb="10" eb="12">
      <t>ニュウリョク</t>
    </rPh>
    <phoneticPr fontId="1"/>
  </si>
  <si>
    <t>有症者数</t>
    <rPh sb="0" eb="4">
      <t>ユウショウシャスウ</t>
    </rPh>
    <phoneticPr fontId="1"/>
  </si>
  <si>
    <r>
      <rPr>
        <b/>
        <sz val="12"/>
        <color theme="9" tint="-0.249977111117893"/>
        <rFont val="メイリオ"/>
        <family val="3"/>
        <charset val="128"/>
      </rPr>
      <t>累計</t>
    </r>
    <r>
      <rPr>
        <b/>
        <sz val="12"/>
        <rFont val="メイリオ"/>
        <family val="3"/>
        <charset val="128"/>
      </rPr>
      <t>発症者数</t>
    </r>
    <rPh sb="0" eb="2">
      <t>ルイケイ</t>
    </rPh>
    <rPh sb="2" eb="5">
      <t>ハッショウシャ</t>
    </rPh>
    <rPh sb="5" eb="6">
      <t>スウ</t>
    </rPh>
    <phoneticPr fontId="1"/>
  </si>
  <si>
    <t>①</t>
  </si>
  <si>
    <t>※セル内に入力がある場合、「有症者」としてカウントされます。</t>
    <rPh sb="3" eb="4">
      <t>ナイ</t>
    </rPh>
    <rPh sb="5" eb="7">
      <t>ニュウリョク</t>
    </rPh>
    <rPh sb="10" eb="12">
      <t>バアイ</t>
    </rPh>
    <rPh sb="14" eb="15">
      <t>ユウ</t>
    </rPh>
    <rPh sb="15" eb="16">
      <t>ショウ</t>
    </rPh>
    <rPh sb="16" eb="17">
      <t>シャ</t>
    </rPh>
    <phoneticPr fontId="1"/>
  </si>
  <si>
    <t>※セル内に入力があり、かつ、隣接する左セルが空白の場合、「新規発症者」としてカウントされます。</t>
    <rPh sb="3" eb="4">
      <t>ナイ</t>
    </rPh>
    <rPh sb="5" eb="7">
      <t>ニュウリョク</t>
    </rPh>
    <rPh sb="14" eb="16">
      <t>リンセツ</t>
    </rPh>
    <rPh sb="18" eb="19">
      <t>ヒダリ</t>
    </rPh>
    <rPh sb="22" eb="24">
      <t>クウハク</t>
    </rPh>
    <rPh sb="25" eb="27">
      <t>バアイ</t>
    </rPh>
    <rPh sb="29" eb="34">
      <t>シンキハッショウシャ</t>
    </rPh>
    <phoneticPr fontId="1"/>
  </si>
  <si>
    <t>感染症発生経過報告表（社会福祉施設用）</t>
    <rPh sb="0" eb="2">
      <t>カンセン</t>
    </rPh>
    <rPh sb="2" eb="3">
      <t>ショウ</t>
    </rPh>
    <rPh sb="3" eb="5">
      <t>ハッセイ</t>
    </rPh>
    <rPh sb="5" eb="7">
      <t>ケイカ</t>
    </rPh>
    <rPh sb="7" eb="9">
      <t>ホウコク</t>
    </rPh>
    <rPh sb="9" eb="10">
      <t>ヒョウ</t>
    </rPh>
    <rPh sb="11" eb="13">
      <t>シャカイ</t>
    </rPh>
    <rPh sb="13" eb="15">
      <t>フクシ</t>
    </rPh>
    <rPh sb="15" eb="17">
      <t>シセツ</t>
    </rPh>
    <rPh sb="17" eb="18">
      <t>ヨウ</t>
    </rPh>
    <phoneticPr fontId="1"/>
  </si>
  <si>
    <t>→報告表作成に必須。</t>
    <rPh sb="1" eb="4">
      <t>ホウコクヒョウ</t>
    </rPh>
    <rPh sb="4" eb="6">
      <t>サクセイ</t>
    </rPh>
    <rPh sb="7" eb="9">
      <t>ヒッス</t>
    </rPh>
    <phoneticPr fontId="1"/>
  </si>
  <si>
    <t>入所者</t>
  </si>
  <si>
    <t>職員</t>
  </si>
  <si>
    <t>AY</t>
    <phoneticPr fontId="1"/>
  </si>
  <si>
    <t>MM</t>
    <phoneticPr fontId="1"/>
  </si>
  <si>
    <t>MY</t>
    <phoneticPr fontId="1"/>
  </si>
  <si>
    <t>AM</t>
    <phoneticPr fontId="1"/>
  </si>
  <si>
    <t>男</t>
  </si>
  <si>
    <t>女</t>
  </si>
  <si>
    <t>②</t>
  </si>
  <si>
    <t>⑫</t>
  </si>
  <si>
    <t>入院</t>
  </si>
  <si>
    <t>6/4 コロナPCR陽性</t>
    <rPh sb="10" eb="12">
      <t>ヨウセイ</t>
    </rPh>
    <phoneticPr fontId="1"/>
  </si>
  <si>
    <t>6/5- 入院にて抗ウイルス薬</t>
    <rPh sb="5" eb="7">
      <t>ニュウイン</t>
    </rPh>
    <rPh sb="9" eb="10">
      <t>コウ</t>
    </rPh>
    <rPh sb="14" eb="15">
      <t>ヤク</t>
    </rPh>
    <phoneticPr fontId="1"/>
  </si>
  <si>
    <t>寝たきり</t>
    <rPh sb="0" eb="1">
      <t>ネ</t>
    </rPh>
    <phoneticPr fontId="1"/>
  </si>
  <si>
    <t>認知症</t>
    <rPh sb="0" eb="3">
      <t>ニンチショウ</t>
    </rPh>
    <phoneticPr fontId="1"/>
  </si>
  <si>
    <t>在宅酸素療法中</t>
    <rPh sb="0" eb="4">
      <t>ザイタクサンソ</t>
    </rPh>
    <rPh sb="4" eb="6">
      <t>リョウホウ</t>
    </rPh>
    <rPh sb="6" eb="7">
      <t>チュウ</t>
    </rPh>
    <phoneticPr fontId="1"/>
  </si>
  <si>
    <t>うち職員</t>
    <rPh sb="2" eb="4">
      <t>ショクイン</t>
    </rPh>
    <phoneticPr fontId="1"/>
  </si>
  <si>
    <t>名</t>
    <rPh sb="0" eb="1">
      <t>メイ</t>
    </rPh>
    <phoneticPr fontId="1"/>
  </si>
  <si>
    <t>療養者数</t>
    <rPh sb="0" eb="2">
      <t>リョウヨウ</t>
    </rPh>
    <rPh sb="2" eb="3">
      <t>シャ</t>
    </rPh>
    <rPh sb="3" eb="4">
      <t>カズ</t>
    </rPh>
    <phoneticPr fontId="1"/>
  </si>
  <si>
    <t>※発症日から５日間に該当する患者は「療養者数」としてカウントされます（病名がCOVID-19かどうかは区別していません）。</t>
    <rPh sb="1" eb="4">
      <t>ハッショウビ</t>
    </rPh>
    <rPh sb="7" eb="9">
      <t>ニチアイダ</t>
    </rPh>
    <rPh sb="10" eb="12">
      <t>ガイトウ</t>
    </rPh>
    <rPh sb="14" eb="16">
      <t>カンジャ</t>
    </rPh>
    <rPh sb="18" eb="21">
      <t>リョウヨウシャ</t>
    </rPh>
    <rPh sb="21" eb="22">
      <t>スウ</t>
    </rPh>
    <rPh sb="35" eb="37">
      <t>ビョウメイ</t>
    </rPh>
    <rPh sb="51" eb="53">
      <t>クベツ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</si>
</sst>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;@"/>
    <numFmt numFmtId="177" formatCode="[$-F800]dddd\,\ mmmm\ dd\,\ yyyy"/>
    <numFmt numFmtId="178" formatCode="aaa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メイリオ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b/>
      <sz val="11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b/>
      <sz val="9"/>
      <name val="メイリオ"/>
      <family val="3"/>
      <charset val="128"/>
    </font>
    <font>
      <b/>
      <sz val="14"/>
      <name val="メイリオ"/>
      <family val="3"/>
      <charset val="128"/>
    </font>
    <font>
      <sz val="14"/>
      <name val="ＭＳ Ｐゴシック"/>
      <family val="3"/>
      <charset val="128"/>
    </font>
    <font>
      <b/>
      <sz val="8"/>
      <color theme="8" tint="-0.249977111117893"/>
      <name val="メイリオ"/>
      <family val="3"/>
      <charset val="128"/>
    </font>
    <font>
      <sz val="11"/>
      <name val="Arial"/>
      <family val="2"/>
    </font>
    <font>
      <b/>
      <sz val="12"/>
      <color theme="9" tint="-0.249977111117893"/>
      <name val="メイリオ"/>
      <family val="3"/>
      <charset val="128"/>
    </font>
    <font>
      <b/>
      <sz val="12"/>
      <color theme="8" tint="-0.249977111117893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0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20"/>
      <color theme="8" tint="-0.249977111117893"/>
      <name val="Arial"/>
      <family val="2"/>
    </font>
    <font>
      <b/>
      <sz val="20"/>
      <color theme="1" tint="0.499984740745262"/>
      <name val="Arial"/>
      <family val="2"/>
    </font>
    <font>
      <b/>
      <sz val="20"/>
      <color theme="9" tint="-0.249977111117893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rgb="FFEAEAEA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4" fillId="3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Alignment="1">
      <alignment horizontal="left" vertical="center"/>
    </xf>
    <xf numFmtId="0" fontId="6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vertical="center"/>
    </xf>
    <xf numFmtId="0" fontId="5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left" vertical="center" shrinkToFit="1"/>
    </xf>
    <xf numFmtId="0" fontId="5" fillId="4" borderId="8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left" vertical="center" shrinkToFit="1"/>
    </xf>
    <xf numFmtId="0" fontId="8" fillId="4" borderId="13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left" vertical="center" shrinkToFit="1"/>
    </xf>
    <xf numFmtId="0" fontId="8" fillId="4" borderId="15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center"/>
    </xf>
    <xf numFmtId="0" fontId="8" fillId="4" borderId="35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4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8" fillId="4" borderId="29" xfId="0" applyFont="1" applyFill="1" applyBorder="1">
      <alignment vertical="center"/>
    </xf>
    <xf numFmtId="0" fontId="8" fillId="4" borderId="28" xfId="0" applyFont="1" applyFill="1" applyBorder="1">
      <alignment vertical="center"/>
    </xf>
    <xf numFmtId="0" fontId="8" fillId="4" borderId="0" xfId="0" applyFont="1" applyFill="1" applyBorder="1">
      <alignment vertical="center"/>
    </xf>
    <xf numFmtId="0" fontId="8" fillId="4" borderId="16" xfId="0" applyFont="1" applyFill="1" applyBorder="1">
      <alignment vertical="center"/>
    </xf>
    <xf numFmtId="0" fontId="8" fillId="4" borderId="26" xfId="0" applyFont="1" applyFill="1" applyBorder="1">
      <alignment vertical="center"/>
    </xf>
    <xf numFmtId="0" fontId="8" fillId="4" borderId="26" xfId="0" applyFont="1" applyFill="1" applyBorder="1" applyAlignment="1">
      <alignment horizontal="left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2" fillId="4" borderId="0" xfId="0" applyFont="1" applyFill="1">
      <alignment vertical="center"/>
    </xf>
    <xf numFmtId="0" fontId="10" fillId="4" borderId="0" xfId="0" applyFont="1" applyFill="1">
      <alignment vertical="center"/>
    </xf>
    <xf numFmtId="0" fontId="0" fillId="4" borderId="1" xfId="0" applyFill="1" applyBorder="1">
      <alignment vertical="center"/>
    </xf>
    <xf numFmtId="0" fontId="0" fillId="4" borderId="1" xfId="0" applyFont="1" applyFill="1" applyBorder="1">
      <alignment vertical="center"/>
    </xf>
    <xf numFmtId="0" fontId="6" fillId="4" borderId="1" xfId="0" applyFont="1" applyFill="1" applyBorder="1">
      <alignment vertical="center"/>
    </xf>
    <xf numFmtId="0" fontId="11" fillId="4" borderId="0" xfId="0" applyFont="1" applyFill="1">
      <alignment vertical="center"/>
    </xf>
    <xf numFmtId="0" fontId="0" fillId="4" borderId="0" xfId="0" applyFill="1" applyBorder="1">
      <alignment vertical="center"/>
    </xf>
    <xf numFmtId="0" fontId="9" fillId="4" borderId="16" xfId="0" applyFont="1" applyFill="1" applyBorder="1">
      <alignment vertical="center"/>
    </xf>
    <xf numFmtId="0" fontId="9" fillId="4" borderId="29" xfId="0" applyFont="1" applyFill="1" applyBorder="1">
      <alignment vertical="center"/>
    </xf>
    <xf numFmtId="0" fontId="9" fillId="4" borderId="17" xfId="0" applyFont="1" applyFill="1" applyBorder="1">
      <alignment vertical="center"/>
    </xf>
    <xf numFmtId="0" fontId="8" fillId="4" borderId="17" xfId="0" applyFont="1" applyFill="1" applyBorder="1">
      <alignment vertical="center"/>
    </xf>
    <xf numFmtId="0" fontId="9" fillId="4" borderId="26" xfId="0" applyFont="1" applyFill="1" applyBorder="1">
      <alignment vertical="center"/>
    </xf>
    <xf numFmtId="0" fontId="12" fillId="4" borderId="26" xfId="0" applyFont="1" applyFill="1" applyBorder="1">
      <alignment vertical="center"/>
    </xf>
    <xf numFmtId="0" fontId="13" fillId="4" borderId="1" xfId="0" applyFont="1" applyFill="1" applyBorder="1">
      <alignment vertical="center"/>
    </xf>
    <xf numFmtId="0" fontId="13" fillId="4" borderId="0" xfId="0" applyFont="1" applyFill="1">
      <alignment vertical="center"/>
    </xf>
    <xf numFmtId="0" fontId="6" fillId="4" borderId="0" xfId="0" applyFont="1" applyFill="1" applyAlignment="1"/>
    <xf numFmtId="0" fontId="16" fillId="4" borderId="0" xfId="0" applyFont="1" applyFill="1">
      <alignment vertical="center"/>
    </xf>
    <xf numFmtId="0" fontId="9" fillId="4" borderId="28" xfId="0" applyFont="1" applyFill="1" applyBorder="1">
      <alignment vertical="center"/>
    </xf>
    <xf numFmtId="0" fontId="8" fillId="4" borderId="16" xfId="0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right" vertical="center"/>
    </xf>
    <xf numFmtId="0" fontId="8" fillId="4" borderId="26" xfId="0" applyFont="1" applyFill="1" applyBorder="1" applyAlignment="1">
      <alignment horizontal="right" vertical="center"/>
    </xf>
    <xf numFmtId="0" fontId="8" fillId="5" borderId="29" xfId="0" applyFont="1" applyFill="1" applyBorder="1">
      <alignment vertical="center"/>
    </xf>
    <xf numFmtId="0" fontId="8" fillId="5" borderId="28" xfId="0" applyFont="1" applyFill="1" applyBorder="1">
      <alignment vertical="center"/>
    </xf>
    <xf numFmtId="0" fontId="8" fillId="5" borderId="16" xfId="0" applyFont="1" applyFill="1" applyBorder="1">
      <alignment vertical="center"/>
    </xf>
    <xf numFmtId="0" fontId="8" fillId="5" borderId="0" xfId="0" applyFont="1" applyFill="1" applyBorder="1">
      <alignment vertical="center"/>
    </xf>
    <xf numFmtId="0" fontId="8" fillId="5" borderId="26" xfId="0" applyFont="1" applyFill="1" applyBorder="1">
      <alignment vertical="center"/>
    </xf>
    <xf numFmtId="0" fontId="17" fillId="4" borderId="0" xfId="0" applyFont="1" applyFill="1">
      <alignment vertical="center"/>
    </xf>
    <xf numFmtId="177" fontId="4" fillId="4" borderId="0" xfId="0" applyNumberFormat="1" applyFont="1" applyFill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right" vertical="center"/>
    </xf>
    <xf numFmtId="0" fontId="5" fillId="4" borderId="11" xfId="0" applyNumberFormat="1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left" vertical="center" shrinkToFit="1"/>
    </xf>
    <xf numFmtId="0" fontId="8" fillId="4" borderId="38" xfId="0" applyFont="1" applyFill="1" applyBorder="1" applyAlignment="1">
      <alignment horizontal="left" vertical="center" shrinkToFit="1"/>
    </xf>
    <xf numFmtId="49" fontId="8" fillId="4" borderId="34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center" vertical="center" shrinkToFit="1"/>
    </xf>
    <xf numFmtId="49" fontId="8" fillId="4" borderId="0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left" vertical="center" shrinkToFit="1"/>
    </xf>
    <xf numFmtId="49" fontId="8" fillId="4" borderId="35" xfId="0" applyNumberFormat="1" applyFont="1" applyFill="1" applyBorder="1" applyAlignment="1">
      <alignment horizontal="center" vertical="center" wrapText="1"/>
    </xf>
    <xf numFmtId="176" fontId="5" fillId="4" borderId="37" xfId="0" applyNumberFormat="1" applyFont="1" applyFill="1" applyBorder="1" applyAlignment="1">
      <alignment horizontal="center" vertical="center"/>
    </xf>
    <xf numFmtId="178" fontId="5" fillId="4" borderId="37" xfId="0" applyNumberFormat="1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shrinkToFit="1"/>
    </xf>
    <xf numFmtId="0" fontId="8" fillId="4" borderId="39" xfId="0" applyFont="1" applyFill="1" applyBorder="1" applyAlignment="1">
      <alignment horizontal="left" vertical="center"/>
    </xf>
    <xf numFmtId="0" fontId="8" fillId="4" borderId="27" xfId="0" applyFont="1" applyFill="1" applyBorder="1" applyAlignment="1">
      <alignment horizontal="left" vertical="center"/>
    </xf>
    <xf numFmtId="0" fontId="8" fillId="4" borderId="40" xfId="0" applyFont="1" applyFill="1" applyBorder="1" applyAlignment="1">
      <alignment horizontal="left" vertical="center" shrinkToFit="1"/>
    </xf>
    <xf numFmtId="49" fontId="8" fillId="4" borderId="10" xfId="0" applyNumberFormat="1" applyFont="1" applyFill="1" applyBorder="1" applyAlignment="1">
      <alignment horizontal="center" vertical="center" wrapText="1"/>
    </xf>
    <xf numFmtId="49" fontId="8" fillId="4" borderId="12" xfId="0" applyNumberFormat="1" applyFont="1" applyFill="1" applyBorder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49" fontId="8" fillId="4" borderId="15" xfId="0" applyNumberFormat="1" applyFont="1" applyFill="1" applyBorder="1" applyAlignment="1">
      <alignment horizontal="center" vertical="center" wrapText="1"/>
    </xf>
    <xf numFmtId="176" fontId="5" fillId="4" borderId="23" xfId="0" applyNumberFormat="1" applyFont="1" applyFill="1" applyBorder="1" applyAlignment="1">
      <alignment horizontal="center" vertical="center"/>
    </xf>
    <xf numFmtId="176" fontId="5" fillId="4" borderId="24" xfId="0" applyNumberFormat="1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178" fontId="5" fillId="4" borderId="36" xfId="0" applyNumberFormat="1" applyFont="1" applyFill="1" applyBorder="1" applyAlignment="1">
      <alignment horizontal="center" vertical="center"/>
    </xf>
    <xf numFmtId="178" fontId="5" fillId="4" borderId="18" xfId="0" applyNumberFormat="1" applyFont="1" applyFill="1" applyBorder="1" applyAlignment="1">
      <alignment horizontal="center" vertical="center"/>
    </xf>
    <xf numFmtId="178" fontId="5" fillId="4" borderId="13" xfId="0" applyNumberFormat="1" applyFont="1" applyFill="1" applyBorder="1" applyAlignment="1">
      <alignment horizontal="center" vertical="center"/>
    </xf>
    <xf numFmtId="49" fontId="8" fillId="4" borderId="33" xfId="0" applyNumberFormat="1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49" fontId="8" fillId="4" borderId="14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19" fillId="4" borderId="0" xfId="0" applyFont="1" applyFill="1">
      <alignment vertical="center"/>
    </xf>
    <xf numFmtId="0" fontId="20" fillId="4" borderId="0" xfId="0" applyFont="1" applyFill="1">
      <alignment vertical="center"/>
    </xf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5" fillId="4" borderId="2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14" fontId="23" fillId="3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77" fontId="4" fillId="3" borderId="0" xfId="0" applyNumberFormat="1" applyFont="1" applyFill="1" applyAlignment="1">
      <alignment horizontal="center" vertical="center"/>
    </xf>
    <xf numFmtId="0" fontId="5" fillId="4" borderId="24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</cellXfs>
  <cellStyles count="1">
    <cellStyle name="標準" xfId="0" builtinId="0"/>
  </cellStyles>
  <dxfs count="6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2" tint="-9.9948118533890809E-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EAEAEA"/>
      <color rgb="FFEDF7F9"/>
      <color rgb="FFF6FBFC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5900481286727E-3"/>
          <c:y val="0.10748072108494278"/>
          <c:w val="0.976200136240165"/>
          <c:h val="0.75260249171076909"/>
        </c:manualLayout>
      </c:layout>
      <c:barChart>
        <c:barDir val="col"/>
        <c:grouping val="clustered"/>
        <c:varyColors val="0"/>
        <c:ser>
          <c:idx val="0"/>
          <c:order val="0"/>
          <c:tx>
            <c:v>新規発症者数</c:v>
          </c:tx>
          <c:spPr>
            <a:pattFill prst="dkUp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Arial" panose="020B0604020202020204" pitchFamily="34" charset="0"/>
                    <a:ea typeface="メイリオ" panose="020B0604030504040204" pitchFamily="50" charset="-128"/>
                    <a:cs typeface="Arial" panose="020B0604020202020204" pitchFamily="34" charset="0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③報告表!$I$13:$AM$13</c:f>
              <c:numCache>
                <c:formatCode>m/d;@</c:formatCode>
                <c:ptCount val="31"/>
                <c:pt idx="0">
                  <c:v>44895</c:v>
                </c:pt>
                <c:pt idx="1">
                  <c:v>44896</c:v>
                </c:pt>
                <c:pt idx="2">
                  <c:v>44897</c:v>
                </c:pt>
                <c:pt idx="3">
                  <c:v>44898</c:v>
                </c:pt>
                <c:pt idx="4">
                  <c:v>44899</c:v>
                </c:pt>
                <c:pt idx="5">
                  <c:v>44900</c:v>
                </c:pt>
                <c:pt idx="6">
                  <c:v>44901</c:v>
                </c:pt>
                <c:pt idx="7">
                  <c:v>44902</c:v>
                </c:pt>
                <c:pt idx="8">
                  <c:v>44903</c:v>
                </c:pt>
                <c:pt idx="9">
                  <c:v>44904</c:v>
                </c:pt>
                <c:pt idx="10">
                  <c:v>44905</c:v>
                </c:pt>
                <c:pt idx="11">
                  <c:v>44906</c:v>
                </c:pt>
                <c:pt idx="12">
                  <c:v>44907</c:v>
                </c:pt>
                <c:pt idx="13">
                  <c:v>44908</c:v>
                </c:pt>
                <c:pt idx="14">
                  <c:v>44909</c:v>
                </c:pt>
                <c:pt idx="15">
                  <c:v>44910</c:v>
                </c:pt>
                <c:pt idx="16">
                  <c:v>44911</c:v>
                </c:pt>
                <c:pt idx="17">
                  <c:v>44912</c:v>
                </c:pt>
                <c:pt idx="18">
                  <c:v>44913</c:v>
                </c:pt>
                <c:pt idx="19">
                  <c:v>44914</c:v>
                </c:pt>
                <c:pt idx="20">
                  <c:v>44915</c:v>
                </c:pt>
                <c:pt idx="21">
                  <c:v>44916</c:v>
                </c:pt>
                <c:pt idx="22">
                  <c:v>44917</c:v>
                </c:pt>
                <c:pt idx="23">
                  <c:v>44918</c:v>
                </c:pt>
                <c:pt idx="24">
                  <c:v>44919</c:v>
                </c:pt>
                <c:pt idx="25">
                  <c:v>44920</c:v>
                </c:pt>
                <c:pt idx="26">
                  <c:v>44921</c:v>
                </c:pt>
                <c:pt idx="27">
                  <c:v>44922</c:v>
                </c:pt>
                <c:pt idx="28">
                  <c:v>44923</c:v>
                </c:pt>
                <c:pt idx="29">
                  <c:v>44924</c:v>
                </c:pt>
                <c:pt idx="30">
                  <c:v>44925</c:v>
                </c:pt>
              </c:numCache>
            </c:numRef>
          </c:cat>
          <c:val>
            <c:numRef>
              <c:f>③報告表!$I$47:$AM$47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46-4AF6-8D0D-C90DD1996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22"/>
        <c:axId val="591002112"/>
        <c:axId val="591013592"/>
      </c:barChart>
      <c:lineChart>
        <c:grouping val="standard"/>
        <c:varyColors val="0"/>
        <c:ser>
          <c:idx val="1"/>
          <c:order val="1"/>
          <c:tx>
            <c:v>累計発症者数</c:v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③報告表!$I$13:$AM$14</c:f>
              <c:multiLvlStrCache>
                <c:ptCount val="31"/>
                <c:lvl>
                  <c:pt idx="0">
                    <c:v>水</c:v>
                  </c:pt>
                  <c:pt idx="1">
                    <c:v>木</c:v>
                  </c:pt>
                  <c:pt idx="2">
                    <c:v>金</c:v>
                  </c:pt>
                  <c:pt idx="3">
                    <c:v>土</c:v>
                  </c:pt>
                  <c:pt idx="4">
                    <c:v>日</c:v>
                  </c:pt>
                  <c:pt idx="5">
                    <c:v>月</c:v>
                  </c:pt>
                  <c:pt idx="6">
                    <c:v>火</c:v>
                  </c:pt>
                  <c:pt idx="7">
                    <c:v>水</c:v>
                  </c:pt>
                  <c:pt idx="8">
                    <c:v>木</c:v>
                  </c:pt>
                  <c:pt idx="9">
                    <c:v>金</c:v>
                  </c:pt>
                  <c:pt idx="10">
                    <c:v>土</c:v>
                  </c:pt>
                  <c:pt idx="11">
                    <c:v>日</c:v>
                  </c:pt>
                  <c:pt idx="12">
                    <c:v>月</c:v>
                  </c:pt>
                  <c:pt idx="13">
                    <c:v>火</c:v>
                  </c:pt>
                  <c:pt idx="14">
                    <c:v>水</c:v>
                  </c:pt>
                  <c:pt idx="15">
                    <c:v>木</c:v>
                  </c:pt>
                  <c:pt idx="16">
                    <c:v>金</c:v>
                  </c:pt>
                  <c:pt idx="17">
                    <c:v>土</c:v>
                  </c:pt>
                  <c:pt idx="18">
                    <c:v>日</c:v>
                  </c:pt>
                  <c:pt idx="19">
                    <c:v>月</c:v>
                  </c:pt>
                  <c:pt idx="20">
                    <c:v>火</c:v>
                  </c:pt>
                  <c:pt idx="21">
                    <c:v>水</c:v>
                  </c:pt>
                  <c:pt idx="22">
                    <c:v>木</c:v>
                  </c:pt>
                  <c:pt idx="23">
                    <c:v>金</c:v>
                  </c:pt>
                  <c:pt idx="24">
                    <c:v>土</c:v>
                  </c:pt>
                  <c:pt idx="25">
                    <c:v>日</c:v>
                  </c:pt>
                  <c:pt idx="26">
                    <c:v>月</c:v>
                  </c:pt>
                  <c:pt idx="27">
                    <c:v>火</c:v>
                  </c:pt>
                  <c:pt idx="28">
                    <c:v>水</c:v>
                  </c:pt>
                  <c:pt idx="29">
                    <c:v>木</c:v>
                  </c:pt>
                  <c:pt idx="30">
                    <c:v>金</c:v>
                  </c:pt>
                </c:lvl>
                <c:lvl>
                  <c:pt idx="0">
                    <c:v>11/30</c:v>
                  </c:pt>
                  <c:pt idx="1">
                    <c:v>12/1</c:v>
                  </c:pt>
                  <c:pt idx="2">
                    <c:v>12/2</c:v>
                  </c:pt>
                  <c:pt idx="3">
                    <c:v>12/3</c:v>
                  </c:pt>
                  <c:pt idx="4">
                    <c:v>12/4</c:v>
                  </c:pt>
                  <c:pt idx="5">
                    <c:v>12/5</c:v>
                  </c:pt>
                  <c:pt idx="6">
                    <c:v>12/6</c:v>
                  </c:pt>
                  <c:pt idx="7">
                    <c:v>12/7</c:v>
                  </c:pt>
                  <c:pt idx="8">
                    <c:v>12/8</c:v>
                  </c:pt>
                  <c:pt idx="9">
                    <c:v>12/9</c:v>
                  </c:pt>
                  <c:pt idx="10">
                    <c:v>12/10</c:v>
                  </c:pt>
                  <c:pt idx="11">
                    <c:v>12/11</c:v>
                  </c:pt>
                  <c:pt idx="12">
                    <c:v>12/12</c:v>
                  </c:pt>
                  <c:pt idx="13">
                    <c:v>12/13</c:v>
                  </c:pt>
                  <c:pt idx="14">
                    <c:v>12/14</c:v>
                  </c:pt>
                  <c:pt idx="15">
                    <c:v>12/15</c:v>
                  </c:pt>
                  <c:pt idx="16">
                    <c:v>12/16</c:v>
                  </c:pt>
                  <c:pt idx="17">
                    <c:v>12/17</c:v>
                  </c:pt>
                  <c:pt idx="18">
                    <c:v>12/18</c:v>
                  </c:pt>
                  <c:pt idx="19">
                    <c:v>12/19</c:v>
                  </c:pt>
                  <c:pt idx="20">
                    <c:v>12/20</c:v>
                  </c:pt>
                  <c:pt idx="21">
                    <c:v>12/21</c:v>
                  </c:pt>
                  <c:pt idx="22">
                    <c:v>12/22</c:v>
                  </c:pt>
                  <c:pt idx="23">
                    <c:v>12/23</c:v>
                  </c:pt>
                  <c:pt idx="24">
                    <c:v>12/24</c:v>
                  </c:pt>
                  <c:pt idx="25">
                    <c:v>12/25</c:v>
                  </c:pt>
                  <c:pt idx="26">
                    <c:v>12/26</c:v>
                  </c:pt>
                  <c:pt idx="27">
                    <c:v>12/27</c:v>
                  </c:pt>
                  <c:pt idx="28">
                    <c:v>12/28</c:v>
                  </c:pt>
                  <c:pt idx="29">
                    <c:v>12/29</c:v>
                  </c:pt>
                  <c:pt idx="30">
                    <c:v>12/30</c:v>
                  </c:pt>
                </c:lvl>
              </c:multiLvlStrCache>
            </c:multiLvlStrRef>
          </c:cat>
          <c:val>
            <c:numRef>
              <c:f>③報告表!$I$48:$AM$48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46-4AF6-8D0D-C90DD1996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1002112"/>
        <c:axId val="591013592"/>
      </c:lineChart>
      <c:dateAx>
        <c:axId val="591002112"/>
        <c:scaling>
          <c:orientation val="minMax"/>
        </c:scaling>
        <c:delete val="0"/>
        <c:axPos val="b"/>
        <c:numFmt formatCode="m/d;@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メイリオ" panose="020B0604030504040204" pitchFamily="50" charset="-128"/>
                <a:cs typeface="Arial" panose="020B0604020202020204" pitchFamily="34" charset="0"/>
              </a:defRPr>
            </a:pPr>
            <a:endParaRPr lang="ja-JP"/>
          </a:p>
        </c:txPr>
        <c:crossAx val="591013592"/>
        <c:crosses val="autoZero"/>
        <c:auto val="1"/>
        <c:lblOffset val="100"/>
        <c:baseTimeUnit val="days"/>
      </c:dateAx>
      <c:valAx>
        <c:axId val="591013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9100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</c:legendEntry>
      <c:layout>
        <c:manualLayout>
          <c:xMode val="edge"/>
          <c:yMode val="edge"/>
          <c:x val="0"/>
          <c:y val="5.1758915405366764E-3"/>
          <c:w val="0.12897458452183716"/>
          <c:h val="0.17929356444499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9314;&#22577;&#21578;&#34920;!A1"/><Relationship Id="rId2" Type="http://schemas.openxmlformats.org/officeDocument/2006/relationships/hyperlink" Target="#&#9313;&#26045;&#35373;&#22522;&#26412;&#24773;&#22577;&#12304;&#21021;&#22238;&#22577;&#21578;&#26178;&#12395;&#20837;&#21147;&#12305;!A1"/><Relationship Id="rId1" Type="http://schemas.openxmlformats.org/officeDocument/2006/relationships/hyperlink" Target="#&#9312;&#12480;&#12483;&#12471;&#12517;&#12508;&#12540;&#12489;!A1"/><Relationship Id="rId5" Type="http://schemas.openxmlformats.org/officeDocument/2006/relationships/chart" Target="../charts/chart1.xml"/><Relationship Id="rId4" Type="http://schemas.openxmlformats.org/officeDocument/2006/relationships/hyperlink" Target="#&#9315;&#35352;&#36617;&#20363;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9312;&#12480;&#12483;&#12471;&#12517;&#12508;&#12540;&#12489;!A1"/><Relationship Id="rId2" Type="http://schemas.openxmlformats.org/officeDocument/2006/relationships/hyperlink" Target="#&#9315;&#35352;&#36617;&#20363;!A1"/><Relationship Id="rId1" Type="http://schemas.openxmlformats.org/officeDocument/2006/relationships/hyperlink" Target="#&#9314;&#22577;&#21578;&#34920;!A1"/><Relationship Id="rId4" Type="http://schemas.openxmlformats.org/officeDocument/2006/relationships/hyperlink" Target="#&#9313;&#26045;&#35373;&#22522;&#26412;&#24773;&#22577;&#12304;&#21021;&#22238;&#22577;&#21578;&#26178;&#12395;&#20837;&#21147;&#12305;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9313;&#26045;&#35373;&#22522;&#26412;&#24773;&#22577;&#12304;&#21021;&#22238;&#22577;&#21578;&#26178;&#12395;&#20837;&#21147;&#12305;!A1"/><Relationship Id="rId2" Type="http://schemas.openxmlformats.org/officeDocument/2006/relationships/hyperlink" Target="#&#9312;&#12480;&#12483;&#12471;&#12517;&#12508;&#12540;&#12489;!A1"/><Relationship Id="rId1" Type="http://schemas.openxmlformats.org/officeDocument/2006/relationships/hyperlink" Target="#&#9315;&#35352;&#36617;&#20363;!A1"/><Relationship Id="rId4" Type="http://schemas.openxmlformats.org/officeDocument/2006/relationships/hyperlink" Target="#&#9314;&#22577;&#21578;&#34920;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9313;&#26045;&#35373;&#22522;&#26412;&#24773;&#22577;&#12304;&#21021;&#22238;&#22577;&#21578;&#26178;&#12395;&#20837;&#21147;&#12305;!A1"/><Relationship Id="rId2" Type="http://schemas.openxmlformats.org/officeDocument/2006/relationships/hyperlink" Target="#&#9312;&#12480;&#12483;&#12471;&#12517;&#12508;&#12540;&#12489;!A1"/><Relationship Id="rId1" Type="http://schemas.openxmlformats.org/officeDocument/2006/relationships/hyperlink" Target="#&#9315;&#35352;&#36617;&#20363;!A1"/><Relationship Id="rId4" Type="http://schemas.openxmlformats.org/officeDocument/2006/relationships/hyperlink" Target="#&#9314;&#22577;&#21578;&#34920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269874</xdr:colOff>
      <xdr:row>3</xdr:row>
      <xdr:rowOff>0</xdr:rowOff>
    </xdr:from>
    <xdr:to>
      <xdr:col>2</xdr:col>
      <xdr:colOff>619624</xdr:colOff>
      <xdr:row>4</xdr:row>
      <xdr:rowOff>193312</xdr:rowOff>
    </xdr:to>
    <xdr:sp macro="" textlink="">
      <xdr:nvSpPr>
        <xdr:cNvPr id="10" name="正方形/長方形 9">
          <a:hlinkClick xmlns:r="http://schemas.openxmlformats.org/officeDocument/2006/relationships" r:id="rId1"/>
        </xdr:cNvPr>
        <xdr:cNvSpPr/>
      </xdr:nvSpPr>
      <xdr:spPr>
        <a:xfrm>
          <a:off x="269874" y="571500"/>
          <a:ext cx="108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ダッシュボード</a:t>
          </a:r>
          <a:endParaRPr kumimoji="1" lang="ja-JP" altLang="en-US" sz="9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</xdr:col>
      <xdr:colOff>841366</xdr:colOff>
      <xdr:row>3</xdr:row>
      <xdr:rowOff>0</xdr:rowOff>
    </xdr:from>
    <xdr:to>
      <xdr:col>4</xdr:col>
      <xdr:colOff>56053</xdr:colOff>
      <xdr:row>4</xdr:row>
      <xdr:rowOff>193312</xdr:rowOff>
    </xdr:to>
    <xdr:sp macro="" textlink="">
      <xdr:nvSpPr>
        <xdr:cNvPr id="14" name="正方形/長方形 13">
          <a:hlinkClick xmlns:r="http://schemas.openxmlformats.org/officeDocument/2006/relationships" r:id="rId2"/>
        </xdr:cNvPr>
        <xdr:cNvSpPr/>
      </xdr:nvSpPr>
      <xdr:spPr>
        <a:xfrm>
          <a:off x="1571616" y="571500"/>
          <a:ext cx="1080000" cy="360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施設基本情報</a:t>
          </a:r>
        </a:p>
      </xdr:txBody>
    </xdr:sp>
    <xdr:clientData/>
  </xdr:twoCellAnchor>
  <xdr:twoCellAnchor>
    <xdr:from>
      <xdr:col>4</xdr:col>
      <xdr:colOff>261915</xdr:colOff>
      <xdr:row>3</xdr:row>
      <xdr:rowOff>0</xdr:rowOff>
    </xdr:from>
    <xdr:to>
      <xdr:col>6</xdr:col>
      <xdr:colOff>121128</xdr:colOff>
      <xdr:row>4</xdr:row>
      <xdr:rowOff>193312</xdr:rowOff>
    </xdr:to>
    <xdr:sp macro="" textlink="">
      <xdr:nvSpPr>
        <xdr:cNvPr id="16" name="正方形/長方形 15">
          <a:hlinkClick xmlns:r="http://schemas.openxmlformats.org/officeDocument/2006/relationships" r:id="rId3"/>
        </xdr:cNvPr>
        <xdr:cNvSpPr/>
      </xdr:nvSpPr>
      <xdr:spPr>
        <a:xfrm>
          <a:off x="2857478" y="571500"/>
          <a:ext cx="1081588" cy="360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報告表</a:t>
          </a:r>
          <a:endParaRPr kumimoji="1" lang="ja-JP" altLang="en-US" sz="9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6</xdr:col>
      <xdr:colOff>325419</xdr:colOff>
      <xdr:row>3</xdr:row>
      <xdr:rowOff>0</xdr:rowOff>
    </xdr:from>
    <xdr:to>
      <xdr:col>8</xdr:col>
      <xdr:colOff>564044</xdr:colOff>
      <xdr:row>4</xdr:row>
      <xdr:rowOff>193312</xdr:rowOff>
    </xdr:to>
    <xdr:sp macro="" textlink="">
      <xdr:nvSpPr>
        <xdr:cNvPr id="17" name="正方形/長方形 16">
          <a:hlinkClick xmlns:r="http://schemas.openxmlformats.org/officeDocument/2006/relationships" r:id="rId4"/>
        </xdr:cNvPr>
        <xdr:cNvSpPr/>
      </xdr:nvSpPr>
      <xdr:spPr>
        <a:xfrm>
          <a:off x="4143357" y="571500"/>
          <a:ext cx="1080000" cy="360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記載例</a:t>
          </a:r>
        </a:p>
      </xdr:txBody>
    </xdr:sp>
    <xdr:clientData/>
  </xdr:twoCellAnchor>
  <xdr:twoCellAnchor>
    <xdr:from>
      <xdr:col>8</xdr:col>
      <xdr:colOff>108858</xdr:colOff>
      <xdr:row>7</xdr:row>
      <xdr:rowOff>1</xdr:rowOff>
    </xdr:from>
    <xdr:to>
      <xdr:col>24</xdr:col>
      <xdr:colOff>79377</xdr:colOff>
      <xdr:row>21</xdr:row>
      <xdr:rowOff>128134</xdr:rowOff>
    </xdr:to>
    <xdr:graphicFrame macro="">
      <xdr:nvGraphicFramePr>
        <xdr:cNvPr id="30" name="グラフ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6350</xdr:rowOff>
        </xdr:from>
        <xdr:to>
          <xdr:col>3</xdr:col>
          <xdr:colOff>558800</xdr:colOff>
          <xdr:row>14</xdr:row>
          <xdr:rowOff>234950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14</xdr:row>
          <xdr:rowOff>6350</xdr:rowOff>
        </xdr:from>
        <xdr:to>
          <xdr:col>4</xdr:col>
          <xdr:colOff>488950</xdr:colOff>
          <xdr:row>14</xdr:row>
          <xdr:rowOff>234950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6350</xdr:rowOff>
        </xdr:from>
        <xdr:to>
          <xdr:col>3</xdr:col>
          <xdr:colOff>558800</xdr:colOff>
          <xdr:row>15</xdr:row>
          <xdr:rowOff>234950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15</xdr:row>
          <xdr:rowOff>6350</xdr:rowOff>
        </xdr:from>
        <xdr:to>
          <xdr:col>4</xdr:col>
          <xdr:colOff>488950</xdr:colOff>
          <xdr:row>15</xdr:row>
          <xdr:rowOff>234950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6350</xdr:rowOff>
        </xdr:from>
        <xdr:to>
          <xdr:col>3</xdr:col>
          <xdr:colOff>558800</xdr:colOff>
          <xdr:row>18</xdr:row>
          <xdr:rowOff>234950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18</xdr:row>
          <xdr:rowOff>6350</xdr:rowOff>
        </xdr:from>
        <xdr:to>
          <xdr:col>4</xdr:col>
          <xdr:colOff>488950</xdr:colOff>
          <xdr:row>18</xdr:row>
          <xdr:rowOff>234950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23814</xdr:colOff>
      <xdr:row>1</xdr:row>
      <xdr:rowOff>0</xdr:rowOff>
    </xdr:from>
    <xdr:to>
      <xdr:col>5</xdr:col>
      <xdr:colOff>494213</xdr:colOff>
      <xdr:row>2</xdr:row>
      <xdr:rowOff>106000</xdr:rowOff>
    </xdr:to>
    <xdr:sp macro="" textlink="">
      <xdr:nvSpPr>
        <xdr:cNvPr id="25" name="正方形/長方形 24">
          <a:hlinkClick xmlns:r="http://schemas.openxmlformats.org/officeDocument/2006/relationships" r:id="rId1"/>
        </xdr:cNvPr>
        <xdr:cNvSpPr/>
      </xdr:nvSpPr>
      <xdr:spPr>
        <a:xfrm>
          <a:off x="2801939" y="254000"/>
          <a:ext cx="1176837" cy="360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報告表</a:t>
          </a:r>
          <a:endParaRPr kumimoji="1" lang="ja-JP" altLang="en-US" sz="9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6</xdr:col>
      <xdr:colOff>47628</xdr:colOff>
      <xdr:row>1</xdr:row>
      <xdr:rowOff>0</xdr:rowOff>
    </xdr:from>
    <xdr:to>
      <xdr:col>7</xdr:col>
      <xdr:colOff>518027</xdr:colOff>
      <xdr:row>2</xdr:row>
      <xdr:rowOff>106000</xdr:rowOff>
    </xdr:to>
    <xdr:sp macro="" textlink="">
      <xdr:nvSpPr>
        <xdr:cNvPr id="26" name="正方形/長方形 25">
          <a:hlinkClick xmlns:r="http://schemas.openxmlformats.org/officeDocument/2006/relationships" r:id="rId2"/>
        </xdr:cNvPr>
        <xdr:cNvSpPr/>
      </xdr:nvSpPr>
      <xdr:spPr>
        <a:xfrm>
          <a:off x="4151316" y="254000"/>
          <a:ext cx="1168899" cy="3600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記載例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1081588</xdr:colOff>
      <xdr:row>2</xdr:row>
      <xdr:rowOff>106000</xdr:rowOff>
    </xdr:to>
    <xdr:sp macro="" textlink="">
      <xdr:nvSpPr>
        <xdr:cNvPr id="13" name="正方形/長方形 12">
          <a:hlinkClick xmlns:r="http://schemas.openxmlformats.org/officeDocument/2006/relationships" r:id="rId3"/>
        </xdr:cNvPr>
        <xdr:cNvSpPr/>
      </xdr:nvSpPr>
      <xdr:spPr>
        <a:xfrm>
          <a:off x="246063" y="254000"/>
          <a:ext cx="1081588" cy="360000"/>
        </a:xfrm>
        <a:prstGeom prst="rect">
          <a:avLst/>
        </a:prstGeom>
        <a:solidFill>
          <a:schemeClr val="accent5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ダッシュボード</a:t>
          </a:r>
          <a:endParaRPr kumimoji="1" lang="ja-JP" altLang="en-US" sz="9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3</xdr:col>
      <xdr:colOff>454526</xdr:colOff>
      <xdr:row>2</xdr:row>
      <xdr:rowOff>106000</xdr:rowOff>
    </xdr:to>
    <xdr:sp macro="" textlink="">
      <xdr:nvSpPr>
        <xdr:cNvPr id="14" name="正方形/長方形 13">
          <a:hlinkClick xmlns:r="http://schemas.openxmlformats.org/officeDocument/2006/relationships" r:id="rId4"/>
        </xdr:cNvPr>
        <xdr:cNvSpPr/>
      </xdr:nvSpPr>
      <xdr:spPr>
        <a:xfrm>
          <a:off x="1531938" y="254000"/>
          <a:ext cx="1081588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施設基本情報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12" name="Oval 2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10566400" y="8826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13" name="Oval 2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10566400" y="8826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14" name="Oval 2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10566400" y="8826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15" name="Oval 2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10566400" y="8826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12</xdr:row>
      <xdr:rowOff>0</xdr:rowOff>
    </xdr:from>
    <xdr:to>
      <xdr:col>30</xdr:col>
      <xdr:colOff>0</xdr:colOff>
      <xdr:row>12</xdr:row>
      <xdr:rowOff>0</xdr:rowOff>
    </xdr:to>
    <xdr:sp macro="" textlink="">
      <xdr:nvSpPr>
        <xdr:cNvPr id="35" name="Oval 20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8788400" y="8826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12</xdr:row>
      <xdr:rowOff>0</xdr:rowOff>
    </xdr:from>
    <xdr:to>
      <xdr:col>30</xdr:col>
      <xdr:colOff>0</xdr:colOff>
      <xdr:row>12</xdr:row>
      <xdr:rowOff>0</xdr:rowOff>
    </xdr:to>
    <xdr:sp macro="" textlink="">
      <xdr:nvSpPr>
        <xdr:cNvPr id="36" name="Oval 2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8788400" y="8826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12</xdr:row>
      <xdr:rowOff>0</xdr:rowOff>
    </xdr:from>
    <xdr:to>
      <xdr:col>30</xdr:col>
      <xdr:colOff>0</xdr:colOff>
      <xdr:row>12</xdr:row>
      <xdr:rowOff>0</xdr:rowOff>
    </xdr:to>
    <xdr:sp macro="" textlink="">
      <xdr:nvSpPr>
        <xdr:cNvPr id="37" name="Oval 2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8788400" y="8826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12</xdr:row>
      <xdr:rowOff>0</xdr:rowOff>
    </xdr:from>
    <xdr:to>
      <xdr:col>30</xdr:col>
      <xdr:colOff>0</xdr:colOff>
      <xdr:row>12</xdr:row>
      <xdr:rowOff>0</xdr:rowOff>
    </xdr:to>
    <xdr:sp macro="" textlink="">
      <xdr:nvSpPr>
        <xdr:cNvPr id="38" name="Oval 2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8788400" y="88265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412736</xdr:colOff>
      <xdr:row>1</xdr:row>
      <xdr:rowOff>0</xdr:rowOff>
    </xdr:from>
    <xdr:to>
      <xdr:col>9</xdr:col>
      <xdr:colOff>238611</xdr:colOff>
      <xdr:row>2</xdr:row>
      <xdr:rowOff>131400</xdr:rowOff>
    </xdr:to>
    <xdr:sp macro="" textlink="">
      <xdr:nvSpPr>
        <xdr:cNvPr id="21" name="正方形/長方形 20">
          <a:hlinkClick xmlns:r="http://schemas.openxmlformats.org/officeDocument/2006/relationships" r:id="rId1"/>
        </xdr:cNvPr>
        <xdr:cNvSpPr/>
      </xdr:nvSpPr>
      <xdr:spPr>
        <a:xfrm>
          <a:off x="4079861" y="222250"/>
          <a:ext cx="1080000" cy="35365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記載例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319588</xdr:colOff>
      <xdr:row>2</xdr:row>
      <xdr:rowOff>131400</xdr:rowOff>
    </xdr:to>
    <xdr:sp macro="" textlink="">
      <xdr:nvSpPr>
        <xdr:cNvPr id="26" name="正方形/長方形 25">
          <a:hlinkClick xmlns:r="http://schemas.openxmlformats.org/officeDocument/2006/relationships" r:id="rId2"/>
        </xdr:cNvPr>
        <xdr:cNvSpPr/>
      </xdr:nvSpPr>
      <xdr:spPr>
        <a:xfrm>
          <a:off x="261938" y="222250"/>
          <a:ext cx="1081588" cy="353650"/>
        </a:xfrm>
        <a:prstGeom prst="rect">
          <a:avLst/>
        </a:prstGeom>
        <a:solidFill>
          <a:schemeClr val="accent5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ダッシュボード</a:t>
          </a:r>
          <a:endParaRPr kumimoji="1" lang="ja-JP" altLang="en-US" sz="9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</xdr:col>
      <xdr:colOff>515931</xdr:colOff>
      <xdr:row>1</xdr:row>
      <xdr:rowOff>0</xdr:rowOff>
    </xdr:from>
    <xdr:to>
      <xdr:col>4</xdr:col>
      <xdr:colOff>762494</xdr:colOff>
      <xdr:row>2</xdr:row>
      <xdr:rowOff>131400</xdr:rowOff>
    </xdr:to>
    <xdr:sp macro="" textlink="">
      <xdr:nvSpPr>
        <xdr:cNvPr id="27" name="正方形/長方形 26">
          <a:hlinkClick xmlns:r="http://schemas.openxmlformats.org/officeDocument/2006/relationships" r:id="rId3"/>
        </xdr:cNvPr>
        <xdr:cNvSpPr/>
      </xdr:nvSpPr>
      <xdr:spPr>
        <a:xfrm>
          <a:off x="1539869" y="222250"/>
          <a:ext cx="1080000" cy="353650"/>
        </a:xfrm>
        <a:prstGeom prst="rect">
          <a:avLst/>
        </a:prstGeom>
        <a:solidFill>
          <a:schemeClr val="accent5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施設基本情報</a:t>
          </a:r>
        </a:p>
      </xdr:txBody>
    </xdr:sp>
    <xdr:clientData/>
  </xdr:twoCellAnchor>
  <xdr:twoCellAnchor>
    <xdr:from>
      <xdr:col>4</xdr:col>
      <xdr:colOff>952489</xdr:colOff>
      <xdr:row>1</xdr:row>
      <xdr:rowOff>0</xdr:rowOff>
    </xdr:from>
    <xdr:to>
      <xdr:col>6</xdr:col>
      <xdr:colOff>222739</xdr:colOff>
      <xdr:row>2</xdr:row>
      <xdr:rowOff>131400</xdr:rowOff>
    </xdr:to>
    <xdr:sp macro="" textlink="">
      <xdr:nvSpPr>
        <xdr:cNvPr id="28" name="正方形/長方形 27">
          <a:hlinkClick xmlns:r="http://schemas.openxmlformats.org/officeDocument/2006/relationships" r:id="rId4"/>
        </xdr:cNvPr>
        <xdr:cNvSpPr/>
      </xdr:nvSpPr>
      <xdr:spPr>
        <a:xfrm>
          <a:off x="2809864" y="222250"/>
          <a:ext cx="1080000" cy="353650"/>
        </a:xfrm>
        <a:prstGeom prst="rect">
          <a:avLst/>
        </a:prstGeom>
        <a:solidFill>
          <a:schemeClr val="accent5">
            <a:lumMod val="50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報告表</a:t>
          </a:r>
          <a:endParaRPr kumimoji="1" lang="ja-JP" altLang="en-US" sz="9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2" name="Oval 2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15944850" y="23241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3" name="Oval 2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15944850" y="23241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4" name="Oval 2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15944850" y="23241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12</xdr:row>
      <xdr:rowOff>0</xdr:rowOff>
    </xdr:from>
    <xdr:to>
      <xdr:col>37</xdr:col>
      <xdr:colOff>0</xdr:colOff>
      <xdr:row>12</xdr:row>
      <xdr:rowOff>0</xdr:rowOff>
    </xdr:to>
    <xdr:sp macro="" textlink="">
      <xdr:nvSpPr>
        <xdr:cNvPr id="5" name="Oval 2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15944850" y="23241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12</xdr:row>
      <xdr:rowOff>0</xdr:rowOff>
    </xdr:from>
    <xdr:to>
      <xdr:col>30</xdr:col>
      <xdr:colOff>0</xdr:colOff>
      <xdr:row>12</xdr:row>
      <xdr:rowOff>0</xdr:rowOff>
    </xdr:to>
    <xdr:sp macro="" textlink="">
      <xdr:nvSpPr>
        <xdr:cNvPr id="6" name="Oval 20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13188950" y="23241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12</xdr:row>
      <xdr:rowOff>0</xdr:rowOff>
    </xdr:from>
    <xdr:to>
      <xdr:col>30</xdr:col>
      <xdr:colOff>0</xdr:colOff>
      <xdr:row>12</xdr:row>
      <xdr:rowOff>0</xdr:rowOff>
    </xdr:to>
    <xdr:sp macro="" textlink="">
      <xdr:nvSpPr>
        <xdr:cNvPr id="7" name="Oval 2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13188950" y="23241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12</xdr:row>
      <xdr:rowOff>0</xdr:rowOff>
    </xdr:from>
    <xdr:to>
      <xdr:col>30</xdr:col>
      <xdr:colOff>0</xdr:colOff>
      <xdr:row>12</xdr:row>
      <xdr:rowOff>0</xdr:rowOff>
    </xdr:to>
    <xdr:sp macro="" textlink="">
      <xdr:nvSpPr>
        <xdr:cNvPr id="8" name="Oval 2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13188950" y="23241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30</xdr:col>
      <xdr:colOff>0</xdr:colOff>
      <xdr:row>12</xdr:row>
      <xdr:rowOff>0</xdr:rowOff>
    </xdr:from>
    <xdr:to>
      <xdr:col>30</xdr:col>
      <xdr:colOff>0</xdr:colOff>
      <xdr:row>12</xdr:row>
      <xdr:rowOff>0</xdr:rowOff>
    </xdr:to>
    <xdr:sp macro="" textlink="">
      <xdr:nvSpPr>
        <xdr:cNvPr id="9" name="Oval 2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13188950" y="23241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174625</xdr:colOff>
      <xdr:row>1</xdr:row>
      <xdr:rowOff>0</xdr:rowOff>
    </xdr:from>
    <xdr:to>
      <xdr:col>10</xdr:col>
      <xdr:colOff>64000</xdr:colOff>
      <xdr:row>2</xdr:row>
      <xdr:rowOff>131400</xdr:rowOff>
    </xdr:to>
    <xdr:sp macro="" textlink="">
      <xdr:nvSpPr>
        <xdr:cNvPr id="10" name="正方形/長方形 9">
          <a:hlinkClick xmlns:r="http://schemas.openxmlformats.org/officeDocument/2006/relationships" r:id="rId1"/>
        </xdr:cNvPr>
        <xdr:cNvSpPr/>
      </xdr:nvSpPr>
      <xdr:spPr>
        <a:xfrm>
          <a:off x="4308475" y="222250"/>
          <a:ext cx="1070475" cy="353650"/>
        </a:xfrm>
        <a:prstGeom prst="rect">
          <a:avLst/>
        </a:prstGeom>
        <a:solidFill>
          <a:schemeClr val="accent5">
            <a:lumMod val="50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記載例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319588</xdr:colOff>
      <xdr:row>2</xdr:row>
      <xdr:rowOff>131400</xdr:rowOff>
    </xdr:to>
    <xdr:sp macro="" textlink="">
      <xdr:nvSpPr>
        <xdr:cNvPr id="11" name="正方形/長方形 10">
          <a:hlinkClick xmlns:r="http://schemas.openxmlformats.org/officeDocument/2006/relationships" r:id="rId2"/>
        </xdr:cNvPr>
        <xdr:cNvSpPr/>
      </xdr:nvSpPr>
      <xdr:spPr>
        <a:xfrm>
          <a:off x="260350" y="222250"/>
          <a:ext cx="1081588" cy="353650"/>
        </a:xfrm>
        <a:prstGeom prst="rect">
          <a:avLst/>
        </a:prstGeom>
        <a:solidFill>
          <a:schemeClr val="accent5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ダッシュボード</a:t>
          </a:r>
          <a:endParaRPr kumimoji="1" lang="ja-JP" altLang="en-US" sz="9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</xdr:col>
      <xdr:colOff>611187</xdr:colOff>
      <xdr:row>1</xdr:row>
      <xdr:rowOff>0</xdr:rowOff>
    </xdr:from>
    <xdr:to>
      <xdr:col>4</xdr:col>
      <xdr:colOff>857750</xdr:colOff>
      <xdr:row>2</xdr:row>
      <xdr:rowOff>131400</xdr:rowOff>
    </xdr:to>
    <xdr:sp macro="" textlink="">
      <xdr:nvSpPr>
        <xdr:cNvPr id="12" name="正方形/長方形 11">
          <a:hlinkClick xmlns:r="http://schemas.openxmlformats.org/officeDocument/2006/relationships" r:id="rId3"/>
        </xdr:cNvPr>
        <xdr:cNvSpPr/>
      </xdr:nvSpPr>
      <xdr:spPr>
        <a:xfrm>
          <a:off x="1633537" y="222250"/>
          <a:ext cx="1078413" cy="353650"/>
        </a:xfrm>
        <a:prstGeom prst="rect">
          <a:avLst/>
        </a:prstGeom>
        <a:solidFill>
          <a:schemeClr val="accent5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施設基本情報</a:t>
          </a:r>
        </a:p>
      </xdr:txBody>
    </xdr:sp>
    <xdr:clientData/>
  </xdr:twoCellAnchor>
  <xdr:twoCellAnchor>
    <xdr:from>
      <xdr:col>4</xdr:col>
      <xdr:colOff>1127125</xdr:colOff>
      <xdr:row>1</xdr:row>
      <xdr:rowOff>0</xdr:rowOff>
    </xdr:from>
    <xdr:to>
      <xdr:col>6</xdr:col>
      <xdr:colOff>397375</xdr:colOff>
      <xdr:row>2</xdr:row>
      <xdr:rowOff>131400</xdr:rowOff>
    </xdr:to>
    <xdr:sp macro="" textlink="">
      <xdr:nvSpPr>
        <xdr:cNvPr id="13" name="正方形/長方形 12">
          <a:hlinkClick xmlns:r="http://schemas.openxmlformats.org/officeDocument/2006/relationships" r:id="rId4"/>
        </xdr:cNvPr>
        <xdr:cNvSpPr/>
      </xdr:nvSpPr>
      <xdr:spPr>
        <a:xfrm>
          <a:off x="2981325" y="222250"/>
          <a:ext cx="1086350" cy="353650"/>
        </a:xfrm>
        <a:prstGeom prst="rect">
          <a:avLst/>
        </a:prstGeom>
        <a:solidFill>
          <a:schemeClr val="accent5"/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報告表</a:t>
          </a:r>
          <a:endParaRPr kumimoji="1" lang="ja-JP" altLang="en-US" sz="9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4</xdr:col>
      <xdr:colOff>277813</xdr:colOff>
      <xdr:row>20</xdr:row>
      <xdr:rowOff>222250</xdr:rowOff>
    </xdr:from>
    <xdr:to>
      <xdr:col>9</xdr:col>
      <xdr:colOff>166688</xdr:colOff>
      <xdr:row>26</xdr:row>
      <xdr:rowOff>64558</xdr:rowOff>
    </xdr:to>
    <xdr:sp macro="" textlink="">
      <xdr:nvSpPr>
        <xdr:cNvPr id="14" name="四角形吹き出し 13"/>
        <xdr:cNvSpPr/>
      </xdr:nvSpPr>
      <xdr:spPr>
        <a:xfrm>
          <a:off x="2135188" y="4421188"/>
          <a:ext cx="2952750" cy="1223433"/>
        </a:xfrm>
        <a:prstGeom prst="wedgeRectCallout">
          <a:avLst>
            <a:gd name="adj1" fmla="val -30968"/>
            <a:gd name="adj2" fmla="val -79585"/>
          </a:avLst>
        </a:prstGeom>
        <a:solidFill>
          <a:schemeClr val="accent5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発症日順</a:t>
          </a:r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に入力します。行が不足する場合は追加してください（上書きはしないでください）。</a:t>
          </a:r>
        </a:p>
      </xdr:txBody>
    </xdr:sp>
    <xdr:clientData/>
  </xdr:twoCellAnchor>
  <xdr:twoCellAnchor>
    <xdr:from>
      <xdr:col>6</xdr:col>
      <xdr:colOff>444500</xdr:colOff>
      <xdr:row>39</xdr:row>
      <xdr:rowOff>158750</xdr:rowOff>
    </xdr:from>
    <xdr:to>
      <xdr:col>14</xdr:col>
      <xdr:colOff>385234</xdr:colOff>
      <xdr:row>43</xdr:row>
      <xdr:rowOff>41804</xdr:rowOff>
    </xdr:to>
    <xdr:sp macro="" textlink="">
      <xdr:nvSpPr>
        <xdr:cNvPr id="15" name="四角形吹き出し 14"/>
        <xdr:cNvSpPr/>
      </xdr:nvSpPr>
      <xdr:spPr>
        <a:xfrm>
          <a:off x="4111625" y="8731250"/>
          <a:ext cx="3179234" cy="803804"/>
        </a:xfrm>
        <a:prstGeom prst="wedgeRectCallout">
          <a:avLst>
            <a:gd name="adj1" fmla="val -13343"/>
            <a:gd name="adj2" fmla="val 86200"/>
          </a:avLst>
        </a:prstGeom>
        <a:solidFill>
          <a:schemeClr val="accent5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自動集計されます。不具合に気づかれましたらご連絡ください。</a:t>
          </a:r>
        </a:p>
      </xdr:txBody>
    </xdr:sp>
    <xdr:clientData/>
  </xdr:twoCellAnchor>
  <xdr:twoCellAnchor>
    <xdr:from>
      <xdr:col>18</xdr:col>
      <xdr:colOff>247651</xdr:colOff>
      <xdr:row>14</xdr:row>
      <xdr:rowOff>25399</xdr:rowOff>
    </xdr:from>
    <xdr:to>
      <xdr:col>26</xdr:col>
      <xdr:colOff>150813</xdr:colOff>
      <xdr:row>19</xdr:row>
      <xdr:rowOff>39687</xdr:rowOff>
    </xdr:to>
    <xdr:sp macro="" textlink="">
      <xdr:nvSpPr>
        <xdr:cNvPr id="16" name="四角形吹き出し 15"/>
        <xdr:cNvSpPr/>
      </xdr:nvSpPr>
      <xdr:spPr>
        <a:xfrm>
          <a:off x="8740776" y="2843212"/>
          <a:ext cx="3078162" cy="1165225"/>
        </a:xfrm>
        <a:prstGeom prst="wedgeRectCallout">
          <a:avLst>
            <a:gd name="adj1" fmla="val 40835"/>
            <a:gd name="adj2" fmla="val -111298"/>
          </a:avLst>
        </a:prstGeom>
        <a:solidFill>
          <a:schemeClr val="accent5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凡例は主な１つを選択し、入力してください。必要に応じて、項目は追加してください。</a:t>
          </a:r>
        </a:p>
      </xdr:txBody>
    </xdr:sp>
    <xdr:clientData/>
  </xdr:twoCellAnchor>
  <xdr:twoCellAnchor>
    <xdr:from>
      <xdr:col>34</xdr:col>
      <xdr:colOff>74613</xdr:colOff>
      <xdr:row>18</xdr:row>
      <xdr:rowOff>161923</xdr:rowOff>
    </xdr:from>
    <xdr:to>
      <xdr:col>39</xdr:col>
      <xdr:colOff>635000</xdr:colOff>
      <xdr:row>23</xdr:row>
      <xdr:rowOff>176211</xdr:rowOff>
    </xdr:to>
    <xdr:sp macro="" textlink="">
      <xdr:nvSpPr>
        <xdr:cNvPr id="17" name="四角形吹き出し 16"/>
        <xdr:cNvSpPr/>
      </xdr:nvSpPr>
      <xdr:spPr>
        <a:xfrm>
          <a:off x="14917738" y="3900486"/>
          <a:ext cx="2544762" cy="1165225"/>
        </a:xfrm>
        <a:prstGeom prst="wedgeRectCallout">
          <a:avLst>
            <a:gd name="adj1" fmla="val 40835"/>
            <a:gd name="adj2" fmla="val -111298"/>
          </a:avLst>
        </a:prstGeom>
        <a:solidFill>
          <a:schemeClr val="accent5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把握されている範囲で、参考情報を記載してください。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1"/>
  <sheetViews>
    <sheetView zoomScale="80" zoomScaleNormal="80" workbookViewId="0">
      <selection activeCell="G24" sqref="G24"/>
    </sheetView>
  </sheetViews>
  <sheetFormatPr defaultRowHeight="13" x14ac:dyDescent="0.2"/>
  <cols>
    <col min="1" max="1" width="3.90625" style="41" customWidth="1"/>
    <col min="2" max="2" width="6.6328125" style="41" customWidth="1"/>
    <col min="3" max="3" width="14.1796875" style="41" customWidth="1"/>
    <col min="4" max="4" width="12.54296875" style="41" bestFit="1" customWidth="1"/>
    <col min="5" max="7" width="8.7265625" style="41"/>
    <col min="8" max="8" width="3.26953125" style="41" customWidth="1"/>
    <col min="9" max="16384" width="8.7265625" style="41"/>
  </cols>
  <sheetData>
    <row r="2" spans="2:8" ht="19" x14ac:dyDescent="0.2">
      <c r="B2" s="133" t="s">
        <v>39</v>
      </c>
    </row>
    <row r="5" spans="2:8" ht="16" customHeight="1" x14ac:dyDescent="0.2"/>
    <row r="6" spans="2:8" ht="16" customHeight="1" x14ac:dyDescent="0.2"/>
    <row r="7" spans="2:8" ht="16" customHeight="1" x14ac:dyDescent="0.2"/>
    <row r="8" spans="2:8" ht="27" customHeight="1" x14ac:dyDescent="0.2">
      <c r="B8" s="141">
        <f>②施設基本情報【初回報告時に入力】!D5</f>
        <v>0</v>
      </c>
      <c r="C8" s="141"/>
      <c r="D8" s="6" t="s">
        <v>83</v>
      </c>
    </row>
    <row r="10" spans="2:8" ht="27" customHeight="1" x14ac:dyDescent="0.2">
      <c r="B10" s="140">
        <f ca="1">TODAY()</f>
        <v>45163</v>
      </c>
      <c r="C10" s="140"/>
      <c r="D10" s="6" t="s">
        <v>16</v>
      </c>
    </row>
    <row r="11" spans="2:8" ht="22.5" x14ac:dyDescent="0.2">
      <c r="B11" s="58"/>
      <c r="C11" s="54"/>
    </row>
    <row r="12" spans="2:8" ht="25" x14ac:dyDescent="0.6">
      <c r="B12" s="53" t="s">
        <v>24</v>
      </c>
      <c r="D12" s="134" t="e">
        <f ca="1">HLOOKUP(①ダッシュボード!B10,③報告表!I13:AM49,35,FALSE)</f>
        <v>#N/A</v>
      </c>
      <c r="E12" s="68" t="s">
        <v>3</v>
      </c>
      <c r="F12" s="42"/>
      <c r="G12" s="67"/>
      <c r="H12" s="42"/>
    </row>
    <row r="13" spans="2:8" ht="9" customHeight="1" x14ac:dyDescent="0.2">
      <c r="B13" s="55"/>
      <c r="C13" s="55"/>
      <c r="D13" s="66"/>
      <c r="E13" s="57"/>
      <c r="F13" s="55"/>
      <c r="G13" s="55"/>
      <c r="H13" s="55"/>
    </row>
    <row r="14" spans="2:8" ht="17.5" x14ac:dyDescent="0.2">
      <c r="D14" s="67"/>
      <c r="E14" s="43"/>
      <c r="F14" s="59"/>
    </row>
    <row r="15" spans="2:8" ht="25" x14ac:dyDescent="0.6">
      <c r="B15" s="53" t="s">
        <v>86</v>
      </c>
      <c r="D15" s="136" t="e">
        <f ca="1">HLOOKUP(①ダッシュボード!B10,③報告表!I13:AM49,36,FALSE)</f>
        <v>#N/A</v>
      </c>
      <c r="E15" s="68" t="s">
        <v>3</v>
      </c>
      <c r="F15" s="42" t="s">
        <v>108</v>
      </c>
      <c r="G15" s="67">
        <f>COUNTIF(③報告表!B15:B44,"職員")</f>
        <v>0</v>
      </c>
      <c r="H15" s="42" t="s">
        <v>109</v>
      </c>
    </row>
    <row r="16" spans="2:8" ht="11" customHeight="1" x14ac:dyDescent="0.2">
      <c r="B16" s="56"/>
      <c r="C16" s="56"/>
      <c r="D16" s="66"/>
      <c r="E16" s="57"/>
      <c r="F16" s="56"/>
      <c r="G16" s="55"/>
      <c r="H16" s="55"/>
    </row>
    <row r="17" spans="2:8" ht="17.5" x14ac:dyDescent="0.2">
      <c r="D17" s="67"/>
      <c r="E17" s="43"/>
      <c r="F17" s="59"/>
    </row>
    <row r="18" spans="2:8" ht="25" x14ac:dyDescent="0.6">
      <c r="B18" s="53" t="s">
        <v>85</v>
      </c>
      <c r="D18" s="135" t="e">
        <f ca="1">HLOOKUP(①ダッシュボード!B10,③報告表!I13:AM49,37,FALSE)</f>
        <v>#N/A</v>
      </c>
      <c r="E18" s="68" t="s">
        <v>3</v>
      </c>
      <c r="F18" s="59"/>
    </row>
    <row r="19" spans="2:8" ht="12.5" customHeight="1" x14ac:dyDescent="0.2">
      <c r="B19" s="55"/>
      <c r="C19" s="55"/>
      <c r="D19" s="55"/>
      <c r="E19" s="55"/>
      <c r="F19" s="55"/>
      <c r="G19" s="55"/>
      <c r="H19" s="55"/>
    </row>
    <row r="20" spans="2:8" x14ac:dyDescent="0.2">
      <c r="F20" s="59"/>
    </row>
    <row r="21" spans="2:8" ht="25" x14ac:dyDescent="0.6">
      <c r="B21" s="53" t="s">
        <v>110</v>
      </c>
      <c r="D21" s="135" t="e">
        <f ca="1">HLOOKUP(①ダッシュボード!B10,③報告表!I13:AM51,39,FALSE)</f>
        <v>#N/A</v>
      </c>
      <c r="E21" s="68" t="s">
        <v>3</v>
      </c>
      <c r="F21" s="59"/>
    </row>
  </sheetData>
  <mergeCells count="2">
    <mergeCell ref="B10:C10"/>
    <mergeCell ref="B8:C8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J26"/>
  <sheetViews>
    <sheetView topLeftCell="A10" zoomScale="80" zoomScaleNormal="80" workbookViewId="0">
      <selection activeCell="H12" sqref="H12"/>
    </sheetView>
  </sheetViews>
  <sheetFormatPr defaultRowHeight="20" customHeight="1" x14ac:dyDescent="0.2"/>
  <cols>
    <col min="1" max="1" width="3.54296875" style="42" customWidth="1"/>
    <col min="2" max="2" width="18.453125" style="42" customWidth="1"/>
    <col min="3" max="3" width="9" style="42" customWidth="1"/>
    <col min="4" max="4" width="8.90625" style="42" customWidth="1"/>
    <col min="5" max="5" width="10.08984375" style="42" customWidth="1"/>
    <col min="6" max="6" width="8.90625" style="42" customWidth="1"/>
    <col min="7" max="7" width="10" style="42" customWidth="1"/>
    <col min="8" max="8" width="8.90625" style="42" customWidth="1"/>
    <col min="9" max="9" width="17.36328125" style="42" customWidth="1"/>
    <col min="10" max="16384" width="8.7265625" style="42"/>
  </cols>
  <sheetData>
    <row r="4" spans="2:10" ht="20" customHeight="1" thickBot="1" x14ac:dyDescent="0.25">
      <c r="B4" s="79" t="s">
        <v>32</v>
      </c>
      <c r="C4" s="69"/>
    </row>
    <row r="5" spans="2:10" ht="20" customHeight="1" thickBot="1" x14ac:dyDescent="0.25">
      <c r="B5" s="60" t="s">
        <v>63</v>
      </c>
      <c r="C5" s="60"/>
      <c r="D5" s="142"/>
      <c r="E5" s="142"/>
      <c r="F5" s="142"/>
      <c r="G5" s="142"/>
      <c r="H5" s="142"/>
      <c r="I5" s="142"/>
    </row>
    <row r="6" spans="2:10" ht="20" customHeight="1" x14ac:dyDescent="0.2">
      <c r="B6" s="60" t="s">
        <v>5</v>
      </c>
      <c r="C6" s="60"/>
      <c r="D6" s="142"/>
      <c r="E6" s="142"/>
      <c r="F6" s="142"/>
      <c r="G6" s="142"/>
      <c r="H6" s="142"/>
      <c r="I6" s="142"/>
    </row>
    <row r="7" spans="2:10" ht="20" customHeight="1" x14ac:dyDescent="0.2">
      <c r="B7" s="61" t="s">
        <v>17</v>
      </c>
      <c r="C7" s="61"/>
      <c r="D7" s="146"/>
      <c r="E7" s="146"/>
      <c r="F7" s="146"/>
      <c r="G7" s="146"/>
      <c r="H7" s="146"/>
      <c r="I7" s="146"/>
    </row>
    <row r="8" spans="2:10" ht="20" customHeight="1" x14ac:dyDescent="0.2">
      <c r="B8" s="61" t="s">
        <v>18</v>
      </c>
      <c r="C8" s="61"/>
      <c r="D8" s="146"/>
      <c r="E8" s="146"/>
      <c r="F8" s="146"/>
      <c r="G8" s="146"/>
      <c r="H8" s="146"/>
      <c r="I8" s="146"/>
    </row>
    <row r="9" spans="2:10" ht="20" customHeight="1" x14ac:dyDescent="0.2">
      <c r="B9" s="61" t="s">
        <v>19</v>
      </c>
      <c r="C9" s="61"/>
      <c r="D9" s="74"/>
      <c r="E9" s="44" t="s">
        <v>3</v>
      </c>
      <c r="F9" s="44"/>
      <c r="G9" s="44"/>
      <c r="H9" s="44"/>
      <c r="I9" s="44"/>
    </row>
    <row r="10" spans="2:10" ht="20" customHeight="1" thickBot="1" x14ac:dyDescent="0.25">
      <c r="B10" s="62" t="s">
        <v>4</v>
      </c>
      <c r="C10" s="70"/>
      <c r="D10" s="75"/>
      <c r="E10" s="45" t="s">
        <v>3</v>
      </c>
      <c r="F10" s="45"/>
      <c r="G10" s="45"/>
      <c r="H10" s="45"/>
      <c r="I10" s="45"/>
    </row>
    <row r="11" spans="2:10" ht="20" customHeight="1" x14ac:dyDescent="0.2">
      <c r="B11" s="60" t="s">
        <v>25</v>
      </c>
      <c r="C11" s="71" t="s">
        <v>27</v>
      </c>
      <c r="D11" s="76">
        <v>2023</v>
      </c>
      <c r="E11" s="47" t="s">
        <v>6</v>
      </c>
      <c r="F11" s="76"/>
      <c r="G11" s="47" t="s">
        <v>7</v>
      </c>
      <c r="H11" s="76"/>
      <c r="I11" s="47" t="s">
        <v>8</v>
      </c>
    </row>
    <row r="12" spans="2:10" ht="20" customHeight="1" x14ac:dyDescent="0.2">
      <c r="B12" s="61" t="s">
        <v>26</v>
      </c>
      <c r="C12" s="72" t="s">
        <v>27</v>
      </c>
      <c r="D12" s="77">
        <v>2023</v>
      </c>
      <c r="E12" s="46" t="s">
        <v>6</v>
      </c>
      <c r="F12" s="77"/>
      <c r="G12" s="46" t="s">
        <v>7</v>
      </c>
      <c r="H12" s="77"/>
      <c r="I12" s="46" t="s">
        <v>8</v>
      </c>
      <c r="J12" s="42" t="s">
        <v>91</v>
      </c>
    </row>
    <row r="13" spans="2:10" ht="20" customHeight="1" x14ac:dyDescent="0.2">
      <c r="B13" s="61" t="s">
        <v>13</v>
      </c>
      <c r="C13" s="73"/>
      <c r="D13" s="78"/>
      <c r="E13" s="48" t="s">
        <v>3</v>
      </c>
      <c r="F13" s="48"/>
      <c r="G13" s="48"/>
      <c r="H13" s="48"/>
      <c r="I13" s="48"/>
    </row>
    <row r="14" spans="2:10" ht="20" customHeight="1" x14ac:dyDescent="0.2">
      <c r="B14" s="61" t="s">
        <v>33</v>
      </c>
      <c r="C14" s="73" t="s">
        <v>28</v>
      </c>
      <c r="D14" s="78"/>
      <c r="E14" s="48" t="s">
        <v>3</v>
      </c>
      <c r="F14" s="48"/>
      <c r="G14" s="48"/>
      <c r="H14" s="48"/>
      <c r="I14" s="48"/>
    </row>
    <row r="15" spans="2:10" ht="20" customHeight="1" x14ac:dyDescent="0.2">
      <c r="B15" s="61" t="s">
        <v>11</v>
      </c>
      <c r="C15" s="64"/>
      <c r="D15" s="48" t="s">
        <v>21</v>
      </c>
      <c r="E15" s="48" t="s">
        <v>20</v>
      </c>
      <c r="F15" s="65" t="s">
        <v>37</v>
      </c>
      <c r="G15" s="48"/>
      <c r="H15" s="48"/>
      <c r="I15" s="48"/>
    </row>
    <row r="16" spans="2:10" ht="20" customHeight="1" x14ac:dyDescent="0.2">
      <c r="B16" s="61" t="s">
        <v>12</v>
      </c>
      <c r="C16" s="64"/>
      <c r="D16" s="48" t="s">
        <v>21</v>
      </c>
      <c r="E16" s="48" t="s">
        <v>20</v>
      </c>
      <c r="F16" s="65" t="s">
        <v>38</v>
      </c>
      <c r="G16" s="48"/>
      <c r="H16" s="48"/>
      <c r="I16" s="48"/>
    </row>
    <row r="17" spans="2:9" ht="20" customHeight="1" x14ac:dyDescent="0.2">
      <c r="B17" s="44" t="s">
        <v>29</v>
      </c>
      <c r="C17" s="48"/>
      <c r="D17" s="147"/>
      <c r="E17" s="147"/>
      <c r="F17" s="147"/>
      <c r="G17" s="147"/>
      <c r="H17" s="147"/>
      <c r="I17" s="147"/>
    </row>
    <row r="18" spans="2:9" ht="20" customHeight="1" x14ac:dyDescent="0.2">
      <c r="B18" s="61" t="s">
        <v>34</v>
      </c>
      <c r="C18" s="61"/>
      <c r="D18" s="44" t="s">
        <v>9</v>
      </c>
      <c r="E18" s="146"/>
      <c r="F18" s="146"/>
      <c r="G18" s="44" t="s">
        <v>10</v>
      </c>
      <c r="H18" s="146"/>
      <c r="I18" s="146"/>
    </row>
    <row r="19" spans="2:9" ht="20" customHeight="1" x14ac:dyDescent="0.2">
      <c r="B19" s="48" t="s">
        <v>35</v>
      </c>
      <c r="C19" s="48"/>
      <c r="D19" s="48" t="s">
        <v>22</v>
      </c>
      <c r="E19" s="49" t="s">
        <v>23</v>
      </c>
      <c r="F19" s="50"/>
      <c r="G19" s="48"/>
      <c r="H19" s="50"/>
      <c r="I19" s="50"/>
    </row>
    <row r="20" spans="2:9" ht="20" customHeight="1" thickBot="1" x14ac:dyDescent="0.25">
      <c r="B20" s="63" t="s">
        <v>36</v>
      </c>
      <c r="C20" s="63"/>
      <c r="D20" s="143"/>
      <c r="E20" s="143"/>
      <c r="F20" s="143"/>
      <c r="G20" s="143"/>
      <c r="H20" s="143"/>
      <c r="I20" s="143"/>
    </row>
    <row r="21" spans="2:9" ht="20" customHeight="1" x14ac:dyDescent="0.2">
      <c r="B21" s="52" t="s">
        <v>31</v>
      </c>
      <c r="C21" s="52"/>
      <c r="D21" s="51"/>
      <c r="E21" s="51"/>
      <c r="F21" s="51"/>
      <c r="G21" s="51"/>
      <c r="H21" s="51"/>
      <c r="I21" s="51"/>
    </row>
    <row r="22" spans="2:9" ht="20" customHeight="1" x14ac:dyDescent="0.2">
      <c r="B22" s="144"/>
      <c r="C22" s="144"/>
      <c r="D22" s="144"/>
      <c r="E22" s="144"/>
      <c r="F22" s="144"/>
      <c r="G22" s="144"/>
      <c r="H22" s="144"/>
      <c r="I22" s="144"/>
    </row>
    <row r="23" spans="2:9" ht="20" customHeight="1" x14ac:dyDescent="0.2">
      <c r="B23" s="144"/>
      <c r="C23" s="144"/>
      <c r="D23" s="144"/>
      <c r="E23" s="144"/>
      <c r="F23" s="144"/>
      <c r="G23" s="144"/>
      <c r="H23" s="144"/>
      <c r="I23" s="144"/>
    </row>
    <row r="24" spans="2:9" ht="20" customHeight="1" x14ac:dyDescent="0.2">
      <c r="B24" s="52" t="s">
        <v>30</v>
      </c>
      <c r="C24" s="52"/>
      <c r="D24" s="51"/>
      <c r="E24" s="51"/>
      <c r="F24" s="51"/>
      <c r="G24" s="51"/>
      <c r="H24" s="51"/>
      <c r="I24" s="51"/>
    </row>
    <row r="25" spans="2:9" ht="20" customHeight="1" x14ac:dyDescent="0.2">
      <c r="B25" s="144"/>
      <c r="C25" s="144"/>
      <c r="D25" s="144"/>
      <c r="E25" s="144"/>
      <c r="F25" s="144"/>
      <c r="G25" s="144"/>
      <c r="H25" s="144"/>
      <c r="I25" s="144"/>
    </row>
    <row r="26" spans="2:9" ht="20" customHeight="1" thickBot="1" x14ac:dyDescent="0.25">
      <c r="B26" s="145"/>
      <c r="C26" s="145"/>
      <c r="D26" s="145"/>
      <c r="E26" s="145"/>
      <c r="F26" s="145"/>
      <c r="G26" s="145"/>
      <c r="H26" s="145"/>
      <c r="I26" s="145"/>
    </row>
  </sheetData>
  <mergeCells count="10">
    <mergeCell ref="D5:I5"/>
    <mergeCell ref="D20:I20"/>
    <mergeCell ref="B22:I23"/>
    <mergeCell ref="B25:I26"/>
    <mergeCell ref="E18:F18"/>
    <mergeCell ref="D6:I6"/>
    <mergeCell ref="D7:I7"/>
    <mergeCell ref="D8:I8"/>
    <mergeCell ref="D17:I17"/>
    <mergeCell ref="H18:I18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6350</xdr:rowOff>
                  </from>
                  <to>
                    <xdr:col>3</xdr:col>
                    <xdr:colOff>558800</xdr:colOff>
                    <xdr:row>14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3</xdr:col>
                    <xdr:colOff>552450</xdr:colOff>
                    <xdr:row>14</xdr:row>
                    <xdr:rowOff>6350</xdr:rowOff>
                  </from>
                  <to>
                    <xdr:col>4</xdr:col>
                    <xdr:colOff>488950</xdr:colOff>
                    <xdr:row>14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6350</xdr:rowOff>
                  </from>
                  <to>
                    <xdr:col>3</xdr:col>
                    <xdr:colOff>558800</xdr:colOff>
                    <xdr:row>15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defaultSize="0" autoFill="0" autoLine="0" autoPict="0">
                <anchor moveWithCells="1">
                  <from>
                    <xdr:col>3</xdr:col>
                    <xdr:colOff>552450</xdr:colOff>
                    <xdr:row>15</xdr:row>
                    <xdr:rowOff>6350</xdr:rowOff>
                  </from>
                  <to>
                    <xdr:col>4</xdr:col>
                    <xdr:colOff>488950</xdr:colOff>
                    <xdr:row>15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6350</xdr:rowOff>
                  </from>
                  <to>
                    <xdr:col>3</xdr:col>
                    <xdr:colOff>558800</xdr:colOff>
                    <xdr:row>18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defaultSize="0" autoFill="0" autoLine="0" autoPict="0">
                <anchor moveWithCells="1">
                  <from>
                    <xdr:col>3</xdr:col>
                    <xdr:colOff>552450</xdr:colOff>
                    <xdr:row>18</xdr:row>
                    <xdr:rowOff>6350</xdr:rowOff>
                  </from>
                  <to>
                    <xdr:col>4</xdr:col>
                    <xdr:colOff>488950</xdr:colOff>
                    <xdr:row>18</xdr:row>
                    <xdr:rowOff>234950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T57"/>
  <sheetViews>
    <sheetView tabSelected="1" zoomScale="40" zoomScaleNormal="40" zoomScaleSheetLayoutView="100" workbookViewId="0">
      <selection activeCell="J39" sqref="J39"/>
    </sheetView>
  </sheetViews>
  <sheetFormatPr defaultColWidth="9" defaultRowHeight="17.5" x14ac:dyDescent="0.2"/>
  <cols>
    <col min="1" max="1" width="3.7265625" style="4" customWidth="1"/>
    <col min="2" max="2" width="7.1796875" style="4" customWidth="1"/>
    <col min="3" max="3" width="3.7265625" style="3" bestFit="1" customWidth="1"/>
    <col min="4" max="4" width="11.90625" style="3" customWidth="1"/>
    <col min="5" max="5" width="19.36328125" style="4" customWidth="1"/>
    <col min="6" max="7" width="6.6328125" style="4" customWidth="1"/>
    <col min="8" max="39" width="5.6328125" style="4" customWidth="1"/>
    <col min="40" max="41" width="25.6328125" style="4" customWidth="1"/>
    <col min="42" max="42" width="34.453125" style="4" customWidth="1"/>
    <col min="43" max="16384" width="9" style="4"/>
  </cols>
  <sheetData>
    <row r="3" spans="2:46" x14ac:dyDescent="0.2">
      <c r="W3" s="11"/>
    </row>
    <row r="5" spans="2:46" ht="14.25" customHeight="1" x14ac:dyDescent="0.2">
      <c r="B5" s="139" t="s">
        <v>90</v>
      </c>
      <c r="C5" s="2"/>
      <c r="H5" s="5" t="s">
        <v>2</v>
      </c>
      <c r="R5" s="6"/>
      <c r="T5" s="7"/>
      <c r="AI5" s="8"/>
      <c r="AO5" s="119"/>
      <c r="AP5" s="3"/>
    </row>
    <row r="6" spans="2:46" x14ac:dyDescent="0.2">
      <c r="AO6" s="119"/>
      <c r="AP6" s="3"/>
    </row>
    <row r="7" spans="2:46" ht="17.5" customHeight="1" x14ac:dyDescent="0.2">
      <c r="B7" s="165" t="s">
        <v>80</v>
      </c>
      <c r="C7" s="165"/>
      <c r="D7" s="165"/>
      <c r="E7" s="83" t="s">
        <v>67</v>
      </c>
      <c r="F7" s="1">
        <f>②施設基本情報【初回報告時に入力】!D12</f>
        <v>2023</v>
      </c>
      <c r="G7" s="4" t="s">
        <v>6</v>
      </c>
      <c r="H7" s="1">
        <f>②施設基本情報【初回報告時に入力】!F12</f>
        <v>0</v>
      </c>
      <c r="I7" s="4" t="s">
        <v>7</v>
      </c>
      <c r="J7" s="1">
        <f>②施設基本情報【初回報告時に入力】!H12</f>
        <v>0</v>
      </c>
      <c r="K7" s="4" t="s">
        <v>8</v>
      </c>
      <c r="M7" s="4" t="s">
        <v>5</v>
      </c>
      <c r="P7" s="162">
        <f>②施設基本情報【初回報告時に入力】!D6</f>
        <v>0</v>
      </c>
      <c r="Q7" s="162"/>
      <c r="R7" s="162"/>
      <c r="S7" s="162"/>
      <c r="T7" s="162"/>
      <c r="U7" s="162"/>
      <c r="V7" s="81"/>
      <c r="W7" s="154" t="s">
        <v>81</v>
      </c>
      <c r="X7" s="155"/>
      <c r="Y7" s="155"/>
      <c r="Z7" s="81" t="s">
        <v>41</v>
      </c>
      <c r="AA7" s="9" t="s">
        <v>82</v>
      </c>
      <c r="AB7" s="11"/>
      <c r="AC7" s="3" t="s">
        <v>46</v>
      </c>
      <c r="AD7" s="9" t="s">
        <v>49</v>
      </c>
      <c r="AE7" s="11"/>
      <c r="AF7" s="11"/>
      <c r="AG7" s="81" t="s">
        <v>52</v>
      </c>
      <c r="AH7" s="9" t="s">
        <v>50</v>
      </c>
      <c r="AI7" s="11"/>
      <c r="AJ7" s="81" t="s">
        <v>57</v>
      </c>
      <c r="AK7" s="11" t="s">
        <v>62</v>
      </c>
      <c r="AL7" s="11"/>
      <c r="AM7" s="10"/>
      <c r="AO7" s="120"/>
      <c r="AP7" s="3"/>
    </row>
    <row r="8" spans="2:46" ht="4" customHeight="1" x14ac:dyDescent="0.2">
      <c r="B8" s="165"/>
      <c r="C8" s="165"/>
      <c r="D8" s="165"/>
      <c r="E8" s="83"/>
      <c r="R8" s="9"/>
      <c r="S8" s="9"/>
      <c r="T8" s="9"/>
      <c r="U8" s="9"/>
      <c r="V8" s="9"/>
      <c r="W8" s="155"/>
      <c r="X8" s="155"/>
      <c r="Y8" s="155"/>
      <c r="Z8" s="81"/>
      <c r="AA8" s="9"/>
      <c r="AB8" s="9"/>
      <c r="AC8" s="81"/>
      <c r="AD8" s="9"/>
      <c r="AE8" s="9"/>
      <c r="AF8" s="9"/>
      <c r="AG8" s="81"/>
      <c r="AH8" s="9"/>
      <c r="AI8" s="9"/>
      <c r="AJ8" s="81"/>
      <c r="AK8" s="9"/>
      <c r="AL8" s="9"/>
      <c r="AM8" s="9"/>
      <c r="AP8" s="3"/>
    </row>
    <row r="9" spans="2:46" x14ac:dyDescent="0.2">
      <c r="B9" s="165"/>
      <c r="C9" s="165"/>
      <c r="D9" s="165"/>
      <c r="E9" s="83" t="s">
        <v>68</v>
      </c>
      <c r="F9" s="1">
        <f>②施設基本情報【初回報告時に入力】!D11</f>
        <v>2023</v>
      </c>
      <c r="G9" s="4" t="s">
        <v>15</v>
      </c>
      <c r="H9" s="1">
        <f>②施設基本情報【初回報告時に入力】!F11</f>
        <v>0</v>
      </c>
      <c r="I9" s="4" t="s">
        <v>7</v>
      </c>
      <c r="J9" s="1">
        <f>②施設基本情報【初回報告時に入力】!H11</f>
        <v>0</v>
      </c>
      <c r="K9" s="4" t="s">
        <v>8</v>
      </c>
      <c r="M9" s="4" t="s">
        <v>66</v>
      </c>
      <c r="P9" s="82">
        <f>②施設基本情報【初回報告時に入力】!D9</f>
        <v>0</v>
      </c>
      <c r="Q9" s="81" t="s">
        <v>65</v>
      </c>
      <c r="R9" s="82">
        <f>②施設基本情報【初回報告時に入力】!D10</f>
        <v>0</v>
      </c>
      <c r="S9" s="81" t="s">
        <v>64</v>
      </c>
      <c r="T9" s="10"/>
      <c r="U9" s="10"/>
      <c r="V9" s="10"/>
      <c r="W9" s="155"/>
      <c r="X9" s="155"/>
      <c r="Y9" s="155"/>
      <c r="Z9" s="81" t="s">
        <v>40</v>
      </c>
      <c r="AA9" s="9" t="s">
        <v>43</v>
      </c>
      <c r="AB9" s="9"/>
      <c r="AC9" s="81" t="s">
        <v>47</v>
      </c>
      <c r="AD9" s="11" t="s">
        <v>45</v>
      </c>
      <c r="AE9" s="9"/>
      <c r="AF9" s="9"/>
      <c r="AG9" s="81" t="s">
        <v>53</v>
      </c>
      <c r="AH9" s="9" t="s">
        <v>55</v>
      </c>
      <c r="AI9" s="9"/>
      <c r="AJ9" s="81" t="s">
        <v>59</v>
      </c>
      <c r="AK9" s="11" t="s">
        <v>58</v>
      </c>
      <c r="AL9" s="9"/>
      <c r="AM9" s="9"/>
      <c r="AP9" s="3"/>
    </row>
    <row r="10" spans="2:46" ht="4" customHeight="1" x14ac:dyDescent="0.2">
      <c r="B10" s="165"/>
      <c r="C10" s="165"/>
      <c r="D10" s="165"/>
      <c r="E10" s="83"/>
      <c r="P10" s="12"/>
      <c r="R10" s="9"/>
      <c r="S10" s="9"/>
      <c r="T10" s="9"/>
      <c r="U10" s="9"/>
      <c r="V10" s="9"/>
      <c r="W10" s="155"/>
      <c r="X10" s="155"/>
      <c r="Y10" s="155"/>
      <c r="Z10" s="81"/>
      <c r="AA10" s="9"/>
      <c r="AB10" s="9"/>
      <c r="AC10" s="81"/>
      <c r="AD10" s="9"/>
      <c r="AE10" s="9"/>
      <c r="AF10" s="9"/>
      <c r="AG10" s="81"/>
      <c r="AH10" s="9"/>
      <c r="AI10" s="9"/>
      <c r="AJ10" s="81"/>
      <c r="AK10" s="9"/>
      <c r="AL10" s="9"/>
      <c r="AM10" s="9"/>
      <c r="AP10" s="3"/>
    </row>
    <row r="11" spans="2:46" ht="19" customHeight="1" x14ac:dyDescent="0.2">
      <c r="B11" s="165"/>
      <c r="C11" s="165"/>
      <c r="D11" s="165"/>
      <c r="E11" s="83" t="s">
        <v>69</v>
      </c>
      <c r="F11" s="163">
        <f ca="1">TODAY()</f>
        <v>45163</v>
      </c>
      <c r="G11" s="163"/>
      <c r="H11" s="163"/>
      <c r="I11" s="163"/>
      <c r="J11" s="163"/>
      <c r="K11" s="163"/>
      <c r="M11" s="10" t="s">
        <v>63</v>
      </c>
      <c r="P11" s="162">
        <f>②施設基本情報【初回報告時に入力】!D5</f>
        <v>0</v>
      </c>
      <c r="Q11" s="162"/>
      <c r="R11" s="162"/>
      <c r="S11" s="162"/>
      <c r="T11" s="162"/>
      <c r="U11" s="162"/>
      <c r="V11" s="11"/>
      <c r="W11" s="155"/>
      <c r="X11" s="155"/>
      <c r="Y11" s="155"/>
      <c r="Z11" s="3" t="s">
        <v>42</v>
      </c>
      <c r="AA11" s="9" t="s">
        <v>44</v>
      </c>
      <c r="AB11" s="11"/>
      <c r="AC11" s="3" t="s">
        <v>48</v>
      </c>
      <c r="AD11" s="11" t="s">
        <v>51</v>
      </c>
      <c r="AE11" s="11"/>
      <c r="AF11" s="11"/>
      <c r="AG11" s="3" t="s">
        <v>54</v>
      </c>
      <c r="AH11" s="9" t="s">
        <v>56</v>
      </c>
      <c r="AI11" s="11"/>
      <c r="AJ11" s="3" t="s">
        <v>61</v>
      </c>
      <c r="AK11" s="9" t="s">
        <v>60</v>
      </c>
      <c r="AL11" s="11"/>
      <c r="AM11" s="3"/>
    </row>
    <row r="12" spans="2:46" ht="19.5" thickBot="1" x14ac:dyDescent="0.25">
      <c r="D12" s="13"/>
      <c r="F12" s="80"/>
      <c r="G12" s="80"/>
      <c r="P12" s="12"/>
      <c r="R12" s="10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spans="2:46" ht="20" customHeight="1" x14ac:dyDescent="0.2">
      <c r="B13" s="156" t="s">
        <v>73</v>
      </c>
      <c r="C13" s="158" t="s">
        <v>75</v>
      </c>
      <c r="D13" s="164" t="s">
        <v>14</v>
      </c>
      <c r="E13" s="164" t="s">
        <v>74</v>
      </c>
      <c r="F13" s="158" t="s">
        <v>72</v>
      </c>
      <c r="G13" s="160" t="s">
        <v>71</v>
      </c>
      <c r="H13" s="100"/>
      <c r="I13" s="111">
        <f>DATE(F7,H7,J7)</f>
        <v>44895</v>
      </c>
      <c r="J13" s="112">
        <f>I13+1</f>
        <v>44896</v>
      </c>
      <c r="K13" s="112">
        <f t="shared" ref="K13:K14" si="0">J13+1</f>
        <v>44897</v>
      </c>
      <c r="L13" s="112">
        <f t="shared" ref="L13:L14" si="1">K13+1</f>
        <v>44898</v>
      </c>
      <c r="M13" s="112">
        <f t="shared" ref="M13:M14" si="2">L13+1</f>
        <v>44899</v>
      </c>
      <c r="N13" s="112">
        <f t="shared" ref="N13:N14" si="3">M13+1</f>
        <v>44900</v>
      </c>
      <c r="O13" s="112">
        <f t="shared" ref="O13:O14" si="4">N13+1</f>
        <v>44901</v>
      </c>
      <c r="P13" s="112">
        <f t="shared" ref="P13:P14" si="5">O13+1</f>
        <v>44902</v>
      </c>
      <c r="Q13" s="112">
        <f t="shared" ref="Q13:Q14" si="6">P13+1</f>
        <v>44903</v>
      </c>
      <c r="R13" s="112">
        <f t="shared" ref="R13:R14" si="7">Q13+1</f>
        <v>44904</v>
      </c>
      <c r="S13" s="112">
        <f t="shared" ref="S13:S14" si="8">R13+1</f>
        <v>44905</v>
      </c>
      <c r="T13" s="112">
        <f t="shared" ref="T13:T14" si="9">S13+1</f>
        <v>44906</v>
      </c>
      <c r="U13" s="112">
        <f t="shared" ref="U13:U14" si="10">T13+1</f>
        <v>44907</v>
      </c>
      <c r="V13" s="112">
        <f t="shared" ref="V13:V14" si="11">U13+1</f>
        <v>44908</v>
      </c>
      <c r="W13" s="112">
        <f t="shared" ref="W13:W14" si="12">V13+1</f>
        <v>44909</v>
      </c>
      <c r="X13" s="112">
        <f t="shared" ref="X13:X14" si="13">W13+1</f>
        <v>44910</v>
      </c>
      <c r="Y13" s="112">
        <f t="shared" ref="Y13:Y14" si="14">X13+1</f>
        <v>44911</v>
      </c>
      <c r="Z13" s="112">
        <f t="shared" ref="Z13:Z14" si="15">Y13+1</f>
        <v>44912</v>
      </c>
      <c r="AA13" s="112">
        <f t="shared" ref="AA13:AA14" si="16">Z13+1</f>
        <v>44913</v>
      </c>
      <c r="AB13" s="112">
        <f t="shared" ref="AB13:AB14" si="17">AA13+1</f>
        <v>44914</v>
      </c>
      <c r="AC13" s="112">
        <f t="shared" ref="AC13:AC14" si="18">AB13+1</f>
        <v>44915</v>
      </c>
      <c r="AD13" s="112">
        <f t="shared" ref="AD13:AD14" si="19">AC13+1</f>
        <v>44916</v>
      </c>
      <c r="AE13" s="112">
        <f t="shared" ref="AE13:AE14" si="20">AD13+1</f>
        <v>44917</v>
      </c>
      <c r="AF13" s="112">
        <f t="shared" ref="AF13:AF14" si="21">AE13+1</f>
        <v>44918</v>
      </c>
      <c r="AG13" s="112">
        <f t="shared" ref="AG13:AG14" si="22">AF13+1</f>
        <v>44919</v>
      </c>
      <c r="AH13" s="112">
        <f t="shared" ref="AH13:AH14" si="23">AG13+1</f>
        <v>44920</v>
      </c>
      <c r="AI13" s="112">
        <f t="shared" ref="AI13:AI14" si="24">AH13+1</f>
        <v>44921</v>
      </c>
      <c r="AJ13" s="112">
        <f t="shared" ref="AJ13:AJ14" si="25">AI13+1</f>
        <v>44922</v>
      </c>
      <c r="AK13" s="112">
        <f t="shared" ref="AK13:AK14" si="26">AJ13+1</f>
        <v>44923</v>
      </c>
      <c r="AL13" s="112">
        <f t="shared" ref="AL13:AL14" si="27">AK13+1</f>
        <v>44924</v>
      </c>
      <c r="AM13" s="113">
        <f t="shared" ref="AM13:AM14" si="28">AL13+1</f>
        <v>44925</v>
      </c>
      <c r="AN13" s="148" t="s">
        <v>77</v>
      </c>
      <c r="AO13" s="150" t="s">
        <v>78</v>
      </c>
      <c r="AP13" s="152" t="s">
        <v>79</v>
      </c>
    </row>
    <row r="14" spans="2:46" ht="20" customHeight="1" thickBot="1" x14ac:dyDescent="0.25">
      <c r="B14" s="157"/>
      <c r="C14" s="159"/>
      <c r="D14" s="159"/>
      <c r="E14" s="159"/>
      <c r="F14" s="159"/>
      <c r="G14" s="161"/>
      <c r="H14" s="101"/>
      <c r="I14" s="122">
        <f>I13</f>
        <v>44895</v>
      </c>
      <c r="J14" s="123">
        <f>I14+1</f>
        <v>44896</v>
      </c>
      <c r="K14" s="123">
        <f t="shared" si="0"/>
        <v>44897</v>
      </c>
      <c r="L14" s="123">
        <f t="shared" si="1"/>
        <v>44898</v>
      </c>
      <c r="M14" s="123">
        <f t="shared" si="2"/>
        <v>44899</v>
      </c>
      <c r="N14" s="123">
        <f t="shared" si="3"/>
        <v>44900</v>
      </c>
      <c r="O14" s="123">
        <f t="shared" si="4"/>
        <v>44901</v>
      </c>
      <c r="P14" s="123">
        <f t="shared" si="5"/>
        <v>44902</v>
      </c>
      <c r="Q14" s="123">
        <f t="shared" si="6"/>
        <v>44903</v>
      </c>
      <c r="R14" s="123">
        <f t="shared" si="7"/>
        <v>44904</v>
      </c>
      <c r="S14" s="123">
        <f t="shared" si="8"/>
        <v>44905</v>
      </c>
      <c r="T14" s="123">
        <f t="shared" si="9"/>
        <v>44906</v>
      </c>
      <c r="U14" s="123">
        <f t="shared" si="10"/>
        <v>44907</v>
      </c>
      <c r="V14" s="123">
        <f t="shared" si="11"/>
        <v>44908</v>
      </c>
      <c r="W14" s="123">
        <f t="shared" si="12"/>
        <v>44909</v>
      </c>
      <c r="X14" s="123">
        <f t="shared" si="13"/>
        <v>44910</v>
      </c>
      <c r="Y14" s="123">
        <f t="shared" si="14"/>
        <v>44911</v>
      </c>
      <c r="Z14" s="123">
        <f t="shared" si="15"/>
        <v>44912</v>
      </c>
      <c r="AA14" s="123">
        <f t="shared" si="16"/>
        <v>44913</v>
      </c>
      <c r="AB14" s="123">
        <f t="shared" si="17"/>
        <v>44914</v>
      </c>
      <c r="AC14" s="123">
        <f t="shared" si="18"/>
        <v>44915</v>
      </c>
      <c r="AD14" s="123">
        <f t="shared" si="19"/>
        <v>44916</v>
      </c>
      <c r="AE14" s="123">
        <f t="shared" si="20"/>
        <v>44917</v>
      </c>
      <c r="AF14" s="123">
        <f t="shared" si="21"/>
        <v>44918</v>
      </c>
      <c r="AG14" s="123">
        <f t="shared" si="22"/>
        <v>44919</v>
      </c>
      <c r="AH14" s="123">
        <f t="shared" si="23"/>
        <v>44920</v>
      </c>
      <c r="AI14" s="123">
        <f t="shared" si="24"/>
        <v>44921</v>
      </c>
      <c r="AJ14" s="123">
        <f t="shared" si="25"/>
        <v>44922</v>
      </c>
      <c r="AK14" s="123">
        <f t="shared" si="26"/>
        <v>44923</v>
      </c>
      <c r="AL14" s="123">
        <f t="shared" si="27"/>
        <v>44924</v>
      </c>
      <c r="AM14" s="124">
        <f t="shared" si="28"/>
        <v>44925</v>
      </c>
      <c r="AN14" s="149"/>
      <c r="AO14" s="151"/>
      <c r="AP14" s="153"/>
    </row>
    <row r="15" spans="2:46" ht="18" customHeight="1" x14ac:dyDescent="0.2">
      <c r="B15" s="86"/>
      <c r="C15" s="14">
        <v>1</v>
      </c>
      <c r="D15" s="15"/>
      <c r="E15" s="15"/>
      <c r="F15" s="15"/>
      <c r="G15" s="16"/>
      <c r="H15" s="102"/>
      <c r="I15" s="125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7"/>
      <c r="AN15" s="104"/>
      <c r="AO15" s="17"/>
      <c r="AP15" s="18"/>
      <c r="AR15" s="19"/>
      <c r="AS15" s="10"/>
      <c r="AT15" s="10"/>
    </row>
    <row r="16" spans="2:46" ht="18" customHeight="1" x14ac:dyDescent="0.2">
      <c r="B16" s="114"/>
      <c r="C16" s="20">
        <v>2</v>
      </c>
      <c r="D16" s="20"/>
      <c r="E16" s="20"/>
      <c r="F16" s="15"/>
      <c r="G16" s="84"/>
      <c r="H16" s="102"/>
      <c r="I16" s="99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8"/>
      <c r="AN16" s="105"/>
      <c r="AO16" s="22"/>
      <c r="AP16" s="23"/>
      <c r="AR16" s="9"/>
      <c r="AS16" s="10"/>
      <c r="AT16" s="10"/>
    </row>
    <row r="17" spans="2:46" ht="18" customHeight="1" x14ac:dyDescent="0.2">
      <c r="B17" s="115"/>
      <c r="C17" s="85">
        <v>3</v>
      </c>
      <c r="D17" s="20"/>
      <c r="E17" s="20"/>
      <c r="F17" s="15"/>
      <c r="G17" s="84"/>
      <c r="H17" s="102"/>
      <c r="I17" s="99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8"/>
      <c r="AN17" s="105"/>
      <c r="AO17" s="22"/>
      <c r="AP17" s="24"/>
      <c r="AR17" s="9"/>
      <c r="AS17" s="10"/>
      <c r="AT17" s="10"/>
    </row>
    <row r="18" spans="2:46" ht="18" customHeight="1" x14ac:dyDescent="0.2">
      <c r="B18" s="115"/>
      <c r="C18" s="85">
        <v>4</v>
      </c>
      <c r="D18" s="20"/>
      <c r="E18" s="20"/>
      <c r="F18" s="15"/>
      <c r="G18" s="84"/>
      <c r="H18" s="102"/>
      <c r="I18" s="99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8"/>
      <c r="AN18" s="105"/>
      <c r="AO18" s="22"/>
      <c r="AP18" s="23"/>
      <c r="AR18" s="9"/>
      <c r="AS18" s="10"/>
      <c r="AT18" s="10"/>
    </row>
    <row r="19" spans="2:46" ht="18" customHeight="1" x14ac:dyDescent="0.2">
      <c r="B19" s="115"/>
      <c r="C19" s="85">
        <v>5</v>
      </c>
      <c r="D19" s="20"/>
      <c r="E19" s="20"/>
      <c r="F19" s="15"/>
      <c r="G19" s="84"/>
      <c r="H19" s="102"/>
      <c r="I19" s="99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8"/>
      <c r="AN19" s="105"/>
      <c r="AO19" s="22"/>
      <c r="AP19" s="24"/>
      <c r="AR19" s="9"/>
      <c r="AS19" s="10"/>
      <c r="AT19" s="10"/>
    </row>
    <row r="20" spans="2:46" ht="18" customHeight="1" x14ac:dyDescent="0.2">
      <c r="B20" s="115"/>
      <c r="C20" s="85">
        <v>6</v>
      </c>
      <c r="D20" s="20"/>
      <c r="E20" s="20"/>
      <c r="F20" s="15"/>
      <c r="G20" s="84"/>
      <c r="H20" s="102"/>
      <c r="I20" s="99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8"/>
      <c r="AN20" s="105"/>
      <c r="AO20" s="22"/>
      <c r="AP20" s="23"/>
      <c r="AR20" s="9"/>
      <c r="AS20" s="10"/>
      <c r="AT20" s="10"/>
    </row>
    <row r="21" spans="2:46" ht="18" customHeight="1" x14ac:dyDescent="0.2">
      <c r="B21" s="115"/>
      <c r="C21" s="85">
        <v>7</v>
      </c>
      <c r="D21" s="20"/>
      <c r="E21" s="20"/>
      <c r="F21" s="15"/>
      <c r="G21" s="84"/>
      <c r="H21" s="102"/>
      <c r="I21" s="99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8"/>
      <c r="AN21" s="105"/>
      <c r="AO21" s="22"/>
      <c r="AP21" s="24"/>
      <c r="AR21" s="9"/>
      <c r="AS21" s="10"/>
      <c r="AT21" s="10"/>
    </row>
    <row r="22" spans="2:46" ht="18" customHeight="1" x14ac:dyDescent="0.2">
      <c r="B22" s="115"/>
      <c r="C22" s="85">
        <v>8</v>
      </c>
      <c r="D22" s="20"/>
      <c r="E22" s="20"/>
      <c r="F22" s="15"/>
      <c r="G22" s="84"/>
      <c r="H22" s="102"/>
      <c r="I22" s="99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8"/>
      <c r="AN22" s="105"/>
      <c r="AO22" s="22"/>
      <c r="AP22" s="24"/>
      <c r="AR22" s="9"/>
      <c r="AS22" s="10"/>
      <c r="AT22" s="10"/>
    </row>
    <row r="23" spans="2:46" ht="18" customHeight="1" x14ac:dyDescent="0.2">
      <c r="B23" s="115"/>
      <c r="C23" s="85">
        <v>9</v>
      </c>
      <c r="D23" s="20"/>
      <c r="E23" s="20"/>
      <c r="F23" s="15"/>
      <c r="G23" s="84"/>
      <c r="H23" s="103"/>
      <c r="I23" s="99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8"/>
      <c r="AN23" s="87"/>
      <c r="AO23" s="26"/>
      <c r="AP23" s="24"/>
      <c r="AR23" s="9"/>
      <c r="AS23" s="10"/>
      <c r="AT23" s="10"/>
    </row>
    <row r="24" spans="2:46" ht="18" customHeight="1" x14ac:dyDescent="0.2">
      <c r="B24" s="115"/>
      <c r="C24" s="85">
        <v>10</v>
      </c>
      <c r="D24" s="20"/>
      <c r="E24" s="20"/>
      <c r="F24" s="15"/>
      <c r="G24" s="84"/>
      <c r="H24" s="103"/>
      <c r="I24" s="99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8"/>
      <c r="AN24" s="87"/>
      <c r="AO24" s="26"/>
      <c r="AP24" s="24"/>
      <c r="AR24" s="9"/>
      <c r="AS24" s="10"/>
      <c r="AT24" s="10"/>
    </row>
    <row r="25" spans="2:46" ht="18" customHeight="1" x14ac:dyDescent="0.2">
      <c r="B25" s="115"/>
      <c r="C25" s="85">
        <v>11</v>
      </c>
      <c r="D25" s="20"/>
      <c r="E25" s="20"/>
      <c r="F25" s="15"/>
      <c r="G25" s="27"/>
      <c r="H25" s="103"/>
      <c r="I25" s="99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8"/>
      <c r="AN25" s="87"/>
      <c r="AO25" s="26"/>
      <c r="AP25" s="24"/>
      <c r="AR25" s="9"/>
      <c r="AS25" s="10"/>
      <c r="AT25" s="10"/>
    </row>
    <row r="26" spans="2:46" ht="18" customHeight="1" x14ac:dyDescent="0.2">
      <c r="B26" s="115"/>
      <c r="C26" s="85">
        <v>12</v>
      </c>
      <c r="D26" s="20"/>
      <c r="E26" s="20"/>
      <c r="F26" s="15"/>
      <c r="G26" s="25"/>
      <c r="H26" s="103"/>
      <c r="I26" s="99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8"/>
      <c r="AN26" s="87"/>
      <c r="AO26" s="26"/>
      <c r="AP26" s="24"/>
      <c r="AR26" s="10"/>
      <c r="AS26" s="10"/>
      <c r="AT26" s="10"/>
    </row>
    <row r="27" spans="2:46" ht="18" customHeight="1" x14ac:dyDescent="0.2">
      <c r="B27" s="115"/>
      <c r="C27" s="85">
        <v>13</v>
      </c>
      <c r="D27" s="20"/>
      <c r="E27" s="20"/>
      <c r="F27" s="15"/>
      <c r="G27" s="25"/>
      <c r="H27" s="103"/>
      <c r="I27" s="99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8"/>
      <c r="AN27" s="87"/>
      <c r="AO27" s="26"/>
      <c r="AP27" s="24"/>
      <c r="AR27" s="10"/>
      <c r="AS27" s="10"/>
      <c r="AT27" s="10"/>
    </row>
    <row r="28" spans="2:46" ht="18" customHeight="1" x14ac:dyDescent="0.2">
      <c r="B28" s="115"/>
      <c r="C28" s="85">
        <v>14</v>
      </c>
      <c r="D28" s="20"/>
      <c r="E28" s="20"/>
      <c r="F28" s="15"/>
      <c r="G28" s="25"/>
      <c r="H28" s="103"/>
      <c r="I28" s="99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8"/>
      <c r="AN28" s="87"/>
      <c r="AO28" s="26"/>
      <c r="AP28" s="24"/>
      <c r="AR28" s="10"/>
      <c r="AS28" s="10"/>
      <c r="AT28" s="10"/>
    </row>
    <row r="29" spans="2:46" ht="18" customHeight="1" x14ac:dyDescent="0.2">
      <c r="B29" s="115"/>
      <c r="C29" s="85">
        <v>15</v>
      </c>
      <c r="D29" s="20"/>
      <c r="E29" s="20"/>
      <c r="F29" s="15"/>
      <c r="G29" s="25"/>
      <c r="H29" s="103"/>
      <c r="I29" s="99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8"/>
      <c r="AN29" s="87"/>
      <c r="AO29" s="26"/>
      <c r="AP29" s="24"/>
      <c r="AR29" s="10"/>
      <c r="AS29" s="10"/>
      <c r="AT29" s="10"/>
    </row>
    <row r="30" spans="2:46" ht="18" customHeight="1" x14ac:dyDescent="0.2">
      <c r="B30" s="115"/>
      <c r="C30" s="85">
        <v>16</v>
      </c>
      <c r="D30" s="20"/>
      <c r="E30" s="20"/>
      <c r="F30" s="15"/>
      <c r="G30" s="25"/>
      <c r="H30" s="103"/>
      <c r="I30" s="99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8"/>
      <c r="AN30" s="87"/>
      <c r="AO30" s="26"/>
      <c r="AP30" s="24"/>
      <c r="AR30" s="10"/>
      <c r="AS30" s="10"/>
      <c r="AT30" s="10"/>
    </row>
    <row r="31" spans="2:46" ht="18" customHeight="1" x14ac:dyDescent="0.2">
      <c r="B31" s="115"/>
      <c r="C31" s="85">
        <v>17</v>
      </c>
      <c r="D31" s="20"/>
      <c r="E31" s="20"/>
      <c r="F31" s="15"/>
      <c r="G31" s="25"/>
      <c r="H31" s="103"/>
      <c r="I31" s="99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8"/>
      <c r="AN31" s="87"/>
      <c r="AO31" s="26"/>
      <c r="AP31" s="24"/>
      <c r="AR31" s="10"/>
      <c r="AS31" s="10"/>
      <c r="AT31" s="10"/>
    </row>
    <row r="32" spans="2:46" ht="18" customHeight="1" x14ac:dyDescent="0.2">
      <c r="B32" s="115"/>
      <c r="C32" s="85">
        <v>18</v>
      </c>
      <c r="D32" s="20"/>
      <c r="E32" s="20"/>
      <c r="F32" s="15"/>
      <c r="G32" s="25"/>
      <c r="H32" s="103"/>
      <c r="I32" s="99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8"/>
      <c r="AN32" s="87"/>
      <c r="AO32" s="26"/>
      <c r="AP32" s="24"/>
      <c r="AR32" s="10"/>
      <c r="AS32" s="10"/>
      <c r="AT32" s="10"/>
    </row>
    <row r="33" spans="2:42" ht="18" customHeight="1" x14ac:dyDescent="0.2">
      <c r="B33" s="115"/>
      <c r="C33" s="85">
        <v>19</v>
      </c>
      <c r="D33" s="20"/>
      <c r="E33" s="20"/>
      <c r="F33" s="15"/>
      <c r="G33" s="25"/>
      <c r="H33" s="103"/>
      <c r="I33" s="99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8"/>
      <c r="AN33" s="87"/>
      <c r="AO33" s="26"/>
      <c r="AP33" s="24"/>
    </row>
    <row r="34" spans="2:42" ht="18" customHeight="1" x14ac:dyDescent="0.2">
      <c r="B34" s="115"/>
      <c r="C34" s="85">
        <v>20</v>
      </c>
      <c r="D34" s="28"/>
      <c r="E34" s="28"/>
      <c r="F34" s="15"/>
      <c r="G34" s="29"/>
      <c r="H34" s="103"/>
      <c r="I34" s="99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8"/>
      <c r="AN34" s="106"/>
      <c r="AO34" s="30"/>
      <c r="AP34" s="31"/>
    </row>
    <row r="35" spans="2:42" ht="18" customHeight="1" x14ac:dyDescent="0.2">
      <c r="B35" s="115"/>
      <c r="C35" s="85">
        <v>21</v>
      </c>
      <c r="D35" s="28"/>
      <c r="E35" s="28"/>
      <c r="F35" s="15"/>
      <c r="G35" s="29"/>
      <c r="H35" s="103"/>
      <c r="I35" s="99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8"/>
      <c r="AN35" s="106"/>
      <c r="AO35" s="30"/>
      <c r="AP35" s="31"/>
    </row>
    <row r="36" spans="2:42" ht="18" customHeight="1" x14ac:dyDescent="0.2">
      <c r="B36" s="115"/>
      <c r="C36" s="85">
        <v>22</v>
      </c>
      <c r="D36" s="28"/>
      <c r="E36" s="28"/>
      <c r="F36" s="15"/>
      <c r="G36" s="29"/>
      <c r="H36" s="103"/>
      <c r="I36" s="99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8"/>
      <c r="AN36" s="106"/>
      <c r="AO36" s="30"/>
      <c r="AP36" s="31"/>
    </row>
    <row r="37" spans="2:42" ht="18" customHeight="1" x14ac:dyDescent="0.2">
      <c r="B37" s="115"/>
      <c r="C37" s="85">
        <v>23</v>
      </c>
      <c r="D37" s="28"/>
      <c r="E37" s="28"/>
      <c r="F37" s="15"/>
      <c r="G37" s="29"/>
      <c r="H37" s="103"/>
      <c r="I37" s="99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8"/>
      <c r="AN37" s="106"/>
      <c r="AO37" s="30"/>
      <c r="AP37" s="31"/>
    </row>
    <row r="38" spans="2:42" ht="18" customHeight="1" x14ac:dyDescent="0.2">
      <c r="B38" s="116"/>
      <c r="C38" s="85">
        <v>24</v>
      </c>
      <c r="D38" s="28"/>
      <c r="E38" s="28"/>
      <c r="F38" s="15"/>
      <c r="G38" s="29"/>
      <c r="H38" s="103"/>
      <c r="I38" s="99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8"/>
      <c r="AN38" s="106"/>
      <c r="AO38" s="30"/>
      <c r="AP38" s="31"/>
    </row>
    <row r="39" spans="2:42" ht="18" customHeight="1" x14ac:dyDescent="0.2">
      <c r="B39" s="116"/>
      <c r="C39" s="85">
        <v>25</v>
      </c>
      <c r="D39" s="28"/>
      <c r="E39" s="28"/>
      <c r="F39" s="15"/>
      <c r="G39" s="29"/>
      <c r="H39" s="103"/>
      <c r="I39" s="99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8"/>
      <c r="AN39" s="106"/>
      <c r="AO39" s="30"/>
      <c r="AP39" s="31"/>
    </row>
    <row r="40" spans="2:42" ht="18" customHeight="1" x14ac:dyDescent="0.2">
      <c r="B40" s="117"/>
      <c r="C40" s="85">
        <v>26</v>
      </c>
      <c r="D40" s="28"/>
      <c r="E40" s="28"/>
      <c r="F40" s="15"/>
      <c r="G40" s="29"/>
      <c r="H40" s="103"/>
      <c r="I40" s="99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8"/>
      <c r="AN40" s="106"/>
      <c r="AO40" s="30"/>
      <c r="AP40" s="31"/>
    </row>
    <row r="41" spans="2:42" ht="18" customHeight="1" x14ac:dyDescent="0.2">
      <c r="B41" s="114"/>
      <c r="C41" s="85">
        <v>27</v>
      </c>
      <c r="D41" s="28"/>
      <c r="E41" s="28"/>
      <c r="F41" s="15"/>
      <c r="G41" s="29"/>
      <c r="H41" s="103"/>
      <c r="I41" s="99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8"/>
      <c r="AN41" s="106"/>
      <c r="AO41" s="30"/>
      <c r="AP41" s="31"/>
    </row>
    <row r="42" spans="2:42" ht="18" customHeight="1" x14ac:dyDescent="0.2">
      <c r="B42" s="115"/>
      <c r="C42" s="85">
        <v>28</v>
      </c>
      <c r="D42" s="28"/>
      <c r="E42" s="28"/>
      <c r="F42" s="15"/>
      <c r="G42" s="29"/>
      <c r="H42" s="103"/>
      <c r="I42" s="99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8"/>
      <c r="AN42" s="106"/>
      <c r="AO42" s="30"/>
      <c r="AP42" s="31"/>
    </row>
    <row r="43" spans="2:42" ht="18" customHeight="1" x14ac:dyDescent="0.2">
      <c r="B43" s="117"/>
      <c r="C43" s="85">
        <v>29</v>
      </c>
      <c r="D43" s="28"/>
      <c r="E43" s="28"/>
      <c r="F43" s="15"/>
      <c r="G43" s="29"/>
      <c r="H43" s="103"/>
      <c r="I43" s="99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8"/>
      <c r="AN43" s="106"/>
      <c r="AO43" s="30"/>
      <c r="AP43" s="31"/>
    </row>
    <row r="44" spans="2:42" ht="18" customHeight="1" thickBot="1" x14ac:dyDescent="0.25">
      <c r="B44" s="118"/>
      <c r="C44" s="32">
        <v>30</v>
      </c>
      <c r="D44" s="32"/>
      <c r="E44" s="32"/>
      <c r="F44" s="32"/>
      <c r="G44" s="33"/>
      <c r="H44" s="103"/>
      <c r="I44" s="8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10"/>
      <c r="AN44" s="88"/>
      <c r="AO44" s="34"/>
      <c r="AP44" s="35"/>
    </row>
    <row r="45" spans="2:42" ht="18" customHeight="1" x14ac:dyDescent="0.2">
      <c r="B45" s="92"/>
      <c r="C45" s="92"/>
      <c r="D45" s="92"/>
      <c r="E45" s="95"/>
      <c r="F45" s="92"/>
      <c r="G45" s="92"/>
      <c r="H45" s="96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8"/>
      <c r="AO45" s="98"/>
      <c r="AP45" s="39"/>
    </row>
    <row r="46" spans="2:42" ht="18" customHeight="1" thickBot="1" x14ac:dyDescent="0.25">
      <c r="C46" s="37"/>
      <c r="D46" s="37"/>
      <c r="I46" s="4" t="s">
        <v>84</v>
      </c>
    </row>
    <row r="47" spans="2:42" ht="18" customHeight="1" x14ac:dyDescent="0.2">
      <c r="B47" s="91"/>
      <c r="C47" s="91"/>
      <c r="D47" s="92"/>
      <c r="E47" s="93"/>
      <c r="F47" s="90"/>
      <c r="G47" s="94" t="s">
        <v>0</v>
      </c>
      <c r="H47" s="121"/>
      <c r="I47" s="38">
        <f>COUNTIFS(I15:I44,"&lt;&gt;",H15:H44,"")</f>
        <v>0</v>
      </c>
      <c r="J47" s="36">
        <f t="shared" ref="J47:AM47" si="29">COUNTIFS(J15:J44,"&lt;&gt;",I15:I44,"")</f>
        <v>0</v>
      </c>
      <c r="K47" s="36">
        <f t="shared" si="29"/>
        <v>0</v>
      </c>
      <c r="L47" s="36">
        <f t="shared" si="29"/>
        <v>0</v>
      </c>
      <c r="M47" s="36">
        <f t="shared" si="29"/>
        <v>0</v>
      </c>
      <c r="N47" s="36">
        <f t="shared" si="29"/>
        <v>0</v>
      </c>
      <c r="O47" s="36">
        <f t="shared" si="29"/>
        <v>0</v>
      </c>
      <c r="P47" s="36">
        <f t="shared" si="29"/>
        <v>0</v>
      </c>
      <c r="Q47" s="36">
        <f t="shared" si="29"/>
        <v>0</v>
      </c>
      <c r="R47" s="36">
        <f t="shared" si="29"/>
        <v>0</v>
      </c>
      <c r="S47" s="36">
        <f t="shared" si="29"/>
        <v>0</v>
      </c>
      <c r="T47" s="36">
        <f t="shared" si="29"/>
        <v>0</v>
      </c>
      <c r="U47" s="36">
        <f t="shared" si="29"/>
        <v>0</v>
      </c>
      <c r="V47" s="36">
        <f t="shared" si="29"/>
        <v>0</v>
      </c>
      <c r="W47" s="36">
        <f t="shared" si="29"/>
        <v>0</v>
      </c>
      <c r="X47" s="36">
        <f t="shared" si="29"/>
        <v>0</v>
      </c>
      <c r="Y47" s="36">
        <f t="shared" si="29"/>
        <v>0</v>
      </c>
      <c r="Z47" s="36">
        <f t="shared" si="29"/>
        <v>0</v>
      </c>
      <c r="AA47" s="36">
        <f t="shared" si="29"/>
        <v>0</v>
      </c>
      <c r="AB47" s="36">
        <f t="shared" si="29"/>
        <v>0</v>
      </c>
      <c r="AC47" s="36">
        <f t="shared" si="29"/>
        <v>0</v>
      </c>
      <c r="AD47" s="36">
        <f t="shared" si="29"/>
        <v>0</v>
      </c>
      <c r="AE47" s="36">
        <f t="shared" si="29"/>
        <v>0</v>
      </c>
      <c r="AF47" s="36">
        <f t="shared" si="29"/>
        <v>0</v>
      </c>
      <c r="AG47" s="36">
        <f t="shared" si="29"/>
        <v>0</v>
      </c>
      <c r="AH47" s="36">
        <f t="shared" si="29"/>
        <v>0</v>
      </c>
      <c r="AI47" s="36">
        <f t="shared" si="29"/>
        <v>0</v>
      </c>
      <c r="AJ47" s="36">
        <f t="shared" si="29"/>
        <v>0</v>
      </c>
      <c r="AK47" s="36">
        <f t="shared" si="29"/>
        <v>0</v>
      </c>
      <c r="AL47" s="36">
        <f t="shared" si="29"/>
        <v>0</v>
      </c>
      <c r="AM47" s="128">
        <f t="shared" si="29"/>
        <v>0</v>
      </c>
      <c r="AN47" s="39"/>
      <c r="AO47" s="39"/>
      <c r="AP47" s="39"/>
    </row>
    <row r="48" spans="2:42" ht="18" customHeight="1" x14ac:dyDescent="0.2">
      <c r="B48" s="91"/>
      <c r="C48" s="91"/>
      <c r="D48" s="92"/>
      <c r="E48" s="93"/>
      <c r="F48" s="90"/>
      <c r="G48" s="94" t="s">
        <v>76</v>
      </c>
      <c r="H48" s="121"/>
      <c r="I48" s="40">
        <f>I47</f>
        <v>0</v>
      </c>
      <c r="J48" s="21">
        <f t="shared" ref="J48:AM48" si="30">SUM(I48+J47)</f>
        <v>0</v>
      </c>
      <c r="K48" s="21">
        <f t="shared" si="30"/>
        <v>0</v>
      </c>
      <c r="L48" s="21">
        <f t="shared" si="30"/>
        <v>0</v>
      </c>
      <c r="M48" s="21">
        <f t="shared" si="30"/>
        <v>0</v>
      </c>
      <c r="N48" s="21">
        <f t="shared" si="30"/>
        <v>0</v>
      </c>
      <c r="O48" s="21">
        <f t="shared" si="30"/>
        <v>0</v>
      </c>
      <c r="P48" s="21">
        <f t="shared" si="30"/>
        <v>0</v>
      </c>
      <c r="Q48" s="21">
        <f t="shared" si="30"/>
        <v>0</v>
      </c>
      <c r="R48" s="21">
        <f t="shared" si="30"/>
        <v>0</v>
      </c>
      <c r="S48" s="21">
        <f t="shared" si="30"/>
        <v>0</v>
      </c>
      <c r="T48" s="21">
        <f t="shared" si="30"/>
        <v>0</v>
      </c>
      <c r="U48" s="21">
        <f t="shared" si="30"/>
        <v>0</v>
      </c>
      <c r="V48" s="21">
        <f t="shared" si="30"/>
        <v>0</v>
      </c>
      <c r="W48" s="21">
        <f t="shared" si="30"/>
        <v>0</v>
      </c>
      <c r="X48" s="21">
        <f t="shared" si="30"/>
        <v>0</v>
      </c>
      <c r="Y48" s="21">
        <f t="shared" si="30"/>
        <v>0</v>
      </c>
      <c r="Z48" s="21">
        <f t="shared" si="30"/>
        <v>0</v>
      </c>
      <c r="AA48" s="21">
        <f t="shared" si="30"/>
        <v>0</v>
      </c>
      <c r="AB48" s="21">
        <f t="shared" si="30"/>
        <v>0</v>
      </c>
      <c r="AC48" s="21">
        <f t="shared" si="30"/>
        <v>0</v>
      </c>
      <c r="AD48" s="21">
        <f t="shared" si="30"/>
        <v>0</v>
      </c>
      <c r="AE48" s="21">
        <f t="shared" si="30"/>
        <v>0</v>
      </c>
      <c r="AF48" s="21">
        <f t="shared" si="30"/>
        <v>0</v>
      </c>
      <c r="AG48" s="21">
        <f t="shared" si="30"/>
        <v>0</v>
      </c>
      <c r="AH48" s="21">
        <f t="shared" si="30"/>
        <v>0</v>
      </c>
      <c r="AI48" s="21">
        <f t="shared" si="30"/>
        <v>0</v>
      </c>
      <c r="AJ48" s="21">
        <f t="shared" si="30"/>
        <v>0</v>
      </c>
      <c r="AK48" s="21">
        <f t="shared" si="30"/>
        <v>0</v>
      </c>
      <c r="AL48" s="21">
        <f t="shared" si="30"/>
        <v>0</v>
      </c>
      <c r="AM48" s="129">
        <f t="shared" si="30"/>
        <v>0</v>
      </c>
      <c r="AN48" s="39"/>
      <c r="AO48" s="39"/>
      <c r="AP48" s="39"/>
    </row>
    <row r="49" spans="2:42" ht="18" customHeight="1" thickBot="1" x14ac:dyDescent="0.25">
      <c r="B49" s="9"/>
      <c r="C49" s="91"/>
      <c r="D49" s="92"/>
      <c r="E49" s="93"/>
      <c r="F49" s="90"/>
      <c r="G49" s="94" t="s">
        <v>1</v>
      </c>
      <c r="H49" s="121"/>
      <c r="I49" s="130">
        <f>COUNTA(I15:I44)</f>
        <v>0</v>
      </c>
      <c r="J49" s="131">
        <f t="shared" ref="J49:AM49" si="31">COUNTA(J15:J44)</f>
        <v>0</v>
      </c>
      <c r="K49" s="131">
        <f t="shared" si="31"/>
        <v>0</v>
      </c>
      <c r="L49" s="131">
        <f t="shared" si="31"/>
        <v>0</v>
      </c>
      <c r="M49" s="131">
        <f t="shared" si="31"/>
        <v>0</v>
      </c>
      <c r="N49" s="131">
        <f t="shared" si="31"/>
        <v>0</v>
      </c>
      <c r="O49" s="131">
        <f t="shared" si="31"/>
        <v>0</v>
      </c>
      <c r="P49" s="131">
        <f t="shared" si="31"/>
        <v>0</v>
      </c>
      <c r="Q49" s="131">
        <f t="shared" si="31"/>
        <v>0</v>
      </c>
      <c r="R49" s="131">
        <f t="shared" si="31"/>
        <v>0</v>
      </c>
      <c r="S49" s="131">
        <f t="shared" si="31"/>
        <v>0</v>
      </c>
      <c r="T49" s="131">
        <f t="shared" si="31"/>
        <v>0</v>
      </c>
      <c r="U49" s="131">
        <f t="shared" si="31"/>
        <v>0</v>
      </c>
      <c r="V49" s="131">
        <f t="shared" si="31"/>
        <v>0</v>
      </c>
      <c r="W49" s="131">
        <f t="shared" si="31"/>
        <v>0</v>
      </c>
      <c r="X49" s="131">
        <f t="shared" si="31"/>
        <v>0</v>
      </c>
      <c r="Y49" s="131">
        <f t="shared" si="31"/>
        <v>0</v>
      </c>
      <c r="Z49" s="131">
        <f t="shared" si="31"/>
        <v>0</v>
      </c>
      <c r="AA49" s="131">
        <f t="shared" si="31"/>
        <v>0</v>
      </c>
      <c r="AB49" s="131">
        <f t="shared" si="31"/>
        <v>0</v>
      </c>
      <c r="AC49" s="131">
        <f t="shared" si="31"/>
        <v>0</v>
      </c>
      <c r="AD49" s="131">
        <f t="shared" si="31"/>
        <v>0</v>
      </c>
      <c r="AE49" s="131">
        <f t="shared" si="31"/>
        <v>0</v>
      </c>
      <c r="AF49" s="131">
        <f t="shared" si="31"/>
        <v>0</v>
      </c>
      <c r="AG49" s="131">
        <f t="shared" si="31"/>
        <v>0</v>
      </c>
      <c r="AH49" s="131">
        <f t="shared" si="31"/>
        <v>0</v>
      </c>
      <c r="AI49" s="131">
        <f t="shared" si="31"/>
        <v>0</v>
      </c>
      <c r="AJ49" s="131">
        <f t="shared" si="31"/>
        <v>0</v>
      </c>
      <c r="AK49" s="131">
        <f t="shared" si="31"/>
        <v>0</v>
      </c>
      <c r="AL49" s="131">
        <f t="shared" si="31"/>
        <v>0</v>
      </c>
      <c r="AM49" s="132">
        <f t="shared" si="31"/>
        <v>0</v>
      </c>
      <c r="AN49" s="39"/>
      <c r="AO49" s="39"/>
      <c r="AP49" s="39"/>
    </row>
    <row r="50" spans="2:42" x14ac:dyDescent="0.2">
      <c r="U50" s="10"/>
      <c r="AN50" s="10"/>
      <c r="AO50" s="10"/>
      <c r="AP50" s="10"/>
    </row>
    <row r="51" spans="2:42" x14ac:dyDescent="0.2">
      <c r="G51" s="94" t="s">
        <v>110</v>
      </c>
      <c r="I51" s="21">
        <f>I47</f>
        <v>0</v>
      </c>
      <c r="J51" s="21">
        <f>J47+I47</f>
        <v>0</v>
      </c>
      <c r="K51" s="21">
        <f>K47+J47+I47</f>
        <v>0</v>
      </c>
      <c r="L51" s="21">
        <f>L47+K47+J47+I47</f>
        <v>0</v>
      </c>
      <c r="M51" s="21">
        <f>M47+L47+K47+J47+I47</f>
        <v>0</v>
      </c>
      <c r="N51" s="21">
        <f t="shared" ref="N51:AM51" si="32">N47+M47+L47+K47+J47+I47</f>
        <v>0</v>
      </c>
      <c r="O51" s="21">
        <f t="shared" si="32"/>
        <v>0</v>
      </c>
      <c r="P51" s="21">
        <f t="shared" si="32"/>
        <v>0</v>
      </c>
      <c r="Q51" s="21">
        <f t="shared" si="32"/>
        <v>0</v>
      </c>
      <c r="R51" s="21">
        <f t="shared" si="32"/>
        <v>0</v>
      </c>
      <c r="S51" s="21">
        <f t="shared" si="32"/>
        <v>0</v>
      </c>
      <c r="T51" s="21">
        <f>T47+S47+R47+Q47+P47+O47</f>
        <v>0</v>
      </c>
      <c r="U51" s="21">
        <f t="shared" si="32"/>
        <v>0</v>
      </c>
      <c r="V51" s="21">
        <f t="shared" si="32"/>
        <v>0</v>
      </c>
      <c r="W51" s="21">
        <f t="shared" si="32"/>
        <v>0</v>
      </c>
      <c r="X51" s="21">
        <f t="shared" si="32"/>
        <v>0</v>
      </c>
      <c r="Y51" s="21">
        <f t="shared" si="32"/>
        <v>0</v>
      </c>
      <c r="Z51" s="21">
        <f t="shared" si="32"/>
        <v>0</v>
      </c>
      <c r="AA51" s="21">
        <f t="shared" si="32"/>
        <v>0</v>
      </c>
      <c r="AB51" s="21">
        <f t="shared" si="32"/>
        <v>0</v>
      </c>
      <c r="AC51" s="21">
        <f t="shared" si="32"/>
        <v>0</v>
      </c>
      <c r="AD51" s="21">
        <f t="shared" si="32"/>
        <v>0</v>
      </c>
      <c r="AE51" s="21">
        <f t="shared" si="32"/>
        <v>0</v>
      </c>
      <c r="AF51" s="21">
        <f t="shared" si="32"/>
        <v>0</v>
      </c>
      <c r="AG51" s="21">
        <f t="shared" si="32"/>
        <v>0</v>
      </c>
      <c r="AH51" s="21">
        <f t="shared" si="32"/>
        <v>0</v>
      </c>
      <c r="AI51" s="21">
        <f t="shared" si="32"/>
        <v>0</v>
      </c>
      <c r="AJ51" s="21">
        <f t="shared" si="32"/>
        <v>0</v>
      </c>
      <c r="AK51" s="21">
        <f t="shared" si="32"/>
        <v>0</v>
      </c>
      <c r="AL51" s="21">
        <f t="shared" si="32"/>
        <v>0</v>
      </c>
      <c r="AM51" s="21">
        <f t="shared" si="32"/>
        <v>0</v>
      </c>
      <c r="AN51" s="10"/>
      <c r="AO51" s="10"/>
      <c r="AP51" s="10"/>
    </row>
    <row r="52" spans="2:42" x14ac:dyDescent="0.2">
      <c r="U52" s="10"/>
      <c r="AN52" s="10"/>
      <c r="AO52" s="10"/>
      <c r="AP52" s="10"/>
    </row>
    <row r="53" spans="2:42" x14ac:dyDescent="0.2">
      <c r="B53" s="10" t="s">
        <v>88</v>
      </c>
    </row>
    <row r="54" spans="2:42" x14ac:dyDescent="0.2">
      <c r="B54" s="4" t="s">
        <v>89</v>
      </c>
      <c r="U54" s="10"/>
    </row>
    <row r="55" spans="2:42" x14ac:dyDescent="0.2">
      <c r="B55" s="4" t="s">
        <v>111</v>
      </c>
      <c r="U55" s="10"/>
    </row>
    <row r="56" spans="2:42" x14ac:dyDescent="0.2">
      <c r="U56" s="10"/>
    </row>
    <row r="57" spans="2:42" x14ac:dyDescent="0.2">
      <c r="U57" s="10"/>
    </row>
  </sheetData>
  <autoFilter ref="B13:B44"/>
  <mergeCells count="14">
    <mergeCell ref="AN13:AN14"/>
    <mergeCell ref="AO13:AO14"/>
    <mergeCell ref="AP13:AP14"/>
    <mergeCell ref="W7:Y11"/>
    <mergeCell ref="B13:B14"/>
    <mergeCell ref="F13:F14"/>
    <mergeCell ref="G13:G14"/>
    <mergeCell ref="P7:U7"/>
    <mergeCell ref="F11:K11"/>
    <mergeCell ref="P11:U11"/>
    <mergeCell ref="D13:D14"/>
    <mergeCell ref="E13:E14"/>
    <mergeCell ref="B7:D11"/>
    <mergeCell ref="C13:C14"/>
  </mergeCells>
  <phoneticPr fontId="1"/>
  <conditionalFormatting sqref="H47:AM47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5:AM45 H13:J14 L13:AM14">
    <cfRule type="timePeriod" dxfId="5" priority="6" timePeriod="today">
      <formula>FLOOR(H13,1)=TODAY()</formula>
    </cfRule>
  </conditionalFormatting>
  <conditionalFormatting sqref="J13:J45">
    <cfRule type="expression" dxfId="4" priority="5">
      <formula>$J$13=TODAY()</formula>
    </cfRule>
  </conditionalFormatting>
  <conditionalFormatting sqref="I15:AM45">
    <cfRule type="expression" priority="3">
      <formula>AND(H15="",I15&lt;&gt;"")</formula>
    </cfRule>
  </conditionalFormatting>
  <conditionalFormatting sqref="I15:AM45">
    <cfRule type="expression" priority="2">
      <formula>AND(I15&lt;&gt;"",H15="")</formula>
    </cfRule>
  </conditionalFormatting>
  <conditionalFormatting sqref="I13:AM44">
    <cfRule type="expression" dxfId="3" priority="1">
      <formula>I$13=TODAY()</formula>
    </cfRule>
  </conditionalFormatting>
  <dataValidations count="3">
    <dataValidation type="list" allowBlank="1" showInputMessage="1" showErrorMessage="1" sqref="B15:B45">
      <formula1>"入所者,職員"</formula1>
    </dataValidation>
    <dataValidation type="list" allowBlank="1" showInputMessage="1" showErrorMessage="1" sqref="I15:AM44">
      <formula1>"①,②,③,④,⑤,⑥,⑦,⑧,⑨,⑩,⑪,⑫,入院,死亡"</formula1>
    </dataValidation>
    <dataValidation type="list" allowBlank="1" showInputMessage="1" showErrorMessage="1" sqref="F15:F44">
      <formula1>"男,女"</formula1>
    </dataValidation>
  </dataValidations>
  <pageMargins left="0.39370078740157483" right="0.39370078740157483" top="0.59055118110236227" bottom="0.39370078740157483" header="0.51181102362204722" footer="0.19685039370078741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T55"/>
  <sheetViews>
    <sheetView zoomScale="80" zoomScaleNormal="80" zoomScaleSheetLayoutView="100" workbookViewId="0"/>
  </sheetViews>
  <sheetFormatPr defaultColWidth="9" defaultRowHeight="17.5" x14ac:dyDescent="0.2"/>
  <cols>
    <col min="1" max="1" width="3.7265625" style="4" customWidth="1"/>
    <col min="2" max="2" width="7.1796875" style="4" customWidth="1"/>
    <col min="3" max="3" width="3.7265625" style="3" bestFit="1" customWidth="1"/>
    <col min="4" max="4" width="11.90625" style="3" customWidth="1"/>
    <col min="5" max="5" width="19.36328125" style="4" customWidth="1"/>
    <col min="6" max="7" width="6.6328125" style="4" customWidth="1"/>
    <col min="8" max="39" width="5.6328125" style="4" customWidth="1"/>
    <col min="40" max="41" width="25.6328125" style="4" customWidth="1"/>
    <col min="42" max="42" width="34.453125" style="4" customWidth="1"/>
    <col min="43" max="16384" width="9" style="4"/>
  </cols>
  <sheetData>
    <row r="3" spans="2:46" x14ac:dyDescent="0.2">
      <c r="W3" s="11"/>
    </row>
    <row r="5" spans="2:46" ht="14.25" customHeight="1" x14ac:dyDescent="0.2">
      <c r="B5" s="139" t="s">
        <v>90</v>
      </c>
      <c r="C5" s="2"/>
      <c r="H5" s="5" t="s">
        <v>2</v>
      </c>
      <c r="R5" s="6"/>
      <c r="T5" s="7"/>
      <c r="AI5" s="8"/>
      <c r="AO5" s="119"/>
      <c r="AP5" s="3"/>
    </row>
    <row r="6" spans="2:46" x14ac:dyDescent="0.2">
      <c r="AO6" s="119"/>
      <c r="AP6" s="3"/>
    </row>
    <row r="7" spans="2:46" ht="17.5" customHeight="1" x14ac:dyDescent="0.2">
      <c r="B7" s="165" t="s">
        <v>80</v>
      </c>
      <c r="C7" s="165"/>
      <c r="D7" s="165"/>
      <c r="E7" s="83" t="s">
        <v>67</v>
      </c>
      <c r="F7" s="1">
        <f>②施設基本情報【初回報告時に入力】!D12</f>
        <v>2023</v>
      </c>
      <c r="G7" s="4" t="s">
        <v>6</v>
      </c>
      <c r="H7" s="1">
        <v>6</v>
      </c>
      <c r="I7" s="4" t="s">
        <v>7</v>
      </c>
      <c r="J7" s="1">
        <v>1</v>
      </c>
      <c r="K7" s="4" t="s">
        <v>8</v>
      </c>
      <c r="M7" s="4" t="s">
        <v>5</v>
      </c>
      <c r="P7" s="162">
        <f>②施設基本情報【初回報告時に入力】!D6</f>
        <v>0</v>
      </c>
      <c r="Q7" s="162"/>
      <c r="R7" s="162"/>
      <c r="S7" s="162"/>
      <c r="T7" s="162"/>
      <c r="U7" s="162"/>
      <c r="V7" s="81"/>
      <c r="W7" s="154" t="s">
        <v>81</v>
      </c>
      <c r="X7" s="155"/>
      <c r="Y7" s="155"/>
      <c r="Z7" s="81" t="s">
        <v>41</v>
      </c>
      <c r="AA7" s="9" t="s">
        <v>82</v>
      </c>
      <c r="AB7" s="11"/>
      <c r="AC7" s="3" t="s">
        <v>46</v>
      </c>
      <c r="AD7" s="9" t="s">
        <v>49</v>
      </c>
      <c r="AE7" s="11"/>
      <c r="AF7" s="11"/>
      <c r="AG7" s="81" t="s">
        <v>52</v>
      </c>
      <c r="AH7" s="9" t="s">
        <v>50</v>
      </c>
      <c r="AI7" s="11"/>
      <c r="AJ7" s="81" t="s">
        <v>57</v>
      </c>
      <c r="AK7" s="11" t="s">
        <v>70</v>
      </c>
      <c r="AL7" s="11"/>
      <c r="AM7" s="10"/>
      <c r="AO7" s="120"/>
      <c r="AP7" s="3"/>
    </row>
    <row r="8" spans="2:46" ht="4" customHeight="1" x14ac:dyDescent="0.2">
      <c r="B8" s="165"/>
      <c r="C8" s="165"/>
      <c r="D8" s="165"/>
      <c r="E8" s="83"/>
      <c r="R8" s="9"/>
      <c r="S8" s="9"/>
      <c r="T8" s="9"/>
      <c r="U8" s="9"/>
      <c r="V8" s="9"/>
      <c r="W8" s="155"/>
      <c r="X8" s="155"/>
      <c r="Y8" s="155"/>
      <c r="Z8" s="81"/>
      <c r="AA8" s="9"/>
      <c r="AB8" s="9"/>
      <c r="AC8" s="81"/>
      <c r="AD8" s="9"/>
      <c r="AE8" s="9"/>
      <c r="AF8" s="9"/>
      <c r="AG8" s="81"/>
      <c r="AH8" s="9"/>
      <c r="AI8" s="9"/>
      <c r="AJ8" s="81"/>
      <c r="AK8" s="9"/>
      <c r="AL8" s="9"/>
      <c r="AM8" s="9"/>
      <c r="AP8" s="3"/>
    </row>
    <row r="9" spans="2:46" x14ac:dyDescent="0.2">
      <c r="B9" s="165"/>
      <c r="C9" s="165"/>
      <c r="D9" s="165"/>
      <c r="E9" s="83" t="s">
        <v>68</v>
      </c>
      <c r="F9" s="1">
        <f>②施設基本情報【初回報告時に入力】!D11</f>
        <v>2023</v>
      </c>
      <c r="G9" s="4" t="s">
        <v>6</v>
      </c>
      <c r="H9" s="1">
        <f>②施設基本情報【初回報告時に入力】!F11</f>
        <v>0</v>
      </c>
      <c r="I9" s="4" t="s">
        <v>7</v>
      </c>
      <c r="J9" s="1">
        <f>②施設基本情報【初回報告時に入力】!H11</f>
        <v>0</v>
      </c>
      <c r="K9" s="4" t="s">
        <v>8</v>
      </c>
      <c r="M9" s="4" t="s">
        <v>66</v>
      </c>
      <c r="P9" s="138">
        <f>②施設基本情報【初回報告時に入力】!D9</f>
        <v>0</v>
      </c>
      <c r="Q9" s="81" t="s">
        <v>65</v>
      </c>
      <c r="R9" s="138">
        <f>②施設基本情報【初回報告時に入力】!D10</f>
        <v>0</v>
      </c>
      <c r="S9" s="81" t="s">
        <v>3</v>
      </c>
      <c r="T9" s="10"/>
      <c r="U9" s="10"/>
      <c r="V9" s="10"/>
      <c r="W9" s="155"/>
      <c r="X9" s="155"/>
      <c r="Y9" s="155"/>
      <c r="Z9" s="81" t="s">
        <v>40</v>
      </c>
      <c r="AA9" s="9" t="s">
        <v>43</v>
      </c>
      <c r="AB9" s="9"/>
      <c r="AC9" s="81" t="s">
        <v>47</v>
      </c>
      <c r="AD9" s="11" t="s">
        <v>45</v>
      </c>
      <c r="AE9" s="9"/>
      <c r="AF9" s="9"/>
      <c r="AG9" s="81" t="s">
        <v>53</v>
      </c>
      <c r="AH9" s="9" t="s">
        <v>55</v>
      </c>
      <c r="AI9" s="9"/>
      <c r="AJ9" s="81" t="s">
        <v>59</v>
      </c>
      <c r="AK9" s="11" t="s">
        <v>58</v>
      </c>
      <c r="AL9" s="9"/>
      <c r="AM9" s="9"/>
      <c r="AP9" s="3"/>
    </row>
    <row r="10" spans="2:46" ht="4" customHeight="1" x14ac:dyDescent="0.2">
      <c r="B10" s="165"/>
      <c r="C10" s="165"/>
      <c r="D10" s="165"/>
      <c r="E10" s="83"/>
      <c r="P10" s="12"/>
      <c r="R10" s="9"/>
      <c r="S10" s="9"/>
      <c r="T10" s="9"/>
      <c r="U10" s="9"/>
      <c r="V10" s="9"/>
      <c r="W10" s="155"/>
      <c r="X10" s="155"/>
      <c r="Y10" s="155"/>
      <c r="Z10" s="81"/>
      <c r="AA10" s="9"/>
      <c r="AB10" s="9"/>
      <c r="AC10" s="81"/>
      <c r="AD10" s="9"/>
      <c r="AE10" s="9"/>
      <c r="AF10" s="9"/>
      <c r="AG10" s="81"/>
      <c r="AH10" s="9"/>
      <c r="AI10" s="9"/>
      <c r="AJ10" s="81"/>
      <c r="AK10" s="9"/>
      <c r="AL10" s="9"/>
      <c r="AM10" s="9"/>
      <c r="AP10" s="3"/>
    </row>
    <row r="11" spans="2:46" ht="19" customHeight="1" x14ac:dyDescent="0.2">
      <c r="B11" s="165"/>
      <c r="C11" s="165"/>
      <c r="D11" s="165"/>
      <c r="E11" s="83" t="s">
        <v>69</v>
      </c>
      <c r="F11" s="163">
        <v>45086</v>
      </c>
      <c r="G11" s="163"/>
      <c r="H11" s="163"/>
      <c r="I11" s="163"/>
      <c r="J11" s="163"/>
      <c r="K11" s="163"/>
      <c r="M11" s="10" t="s">
        <v>63</v>
      </c>
      <c r="P11" s="162">
        <f>②施設基本情報【初回報告時に入力】!D5</f>
        <v>0</v>
      </c>
      <c r="Q11" s="162"/>
      <c r="R11" s="162"/>
      <c r="S11" s="162"/>
      <c r="T11" s="162"/>
      <c r="U11" s="162"/>
      <c r="V11" s="11"/>
      <c r="W11" s="155"/>
      <c r="X11" s="155"/>
      <c r="Y11" s="155"/>
      <c r="Z11" s="3" t="s">
        <v>42</v>
      </c>
      <c r="AA11" s="9" t="s">
        <v>44</v>
      </c>
      <c r="AB11" s="11"/>
      <c r="AC11" s="3" t="s">
        <v>48</v>
      </c>
      <c r="AD11" s="11" t="s">
        <v>51</v>
      </c>
      <c r="AE11" s="11"/>
      <c r="AF11" s="11"/>
      <c r="AG11" s="3" t="s">
        <v>54</v>
      </c>
      <c r="AH11" s="9" t="s">
        <v>56</v>
      </c>
      <c r="AI11" s="11"/>
      <c r="AJ11" s="3" t="s">
        <v>61</v>
      </c>
      <c r="AK11" s="9" t="s">
        <v>60</v>
      </c>
      <c r="AL11" s="11"/>
      <c r="AM11" s="3"/>
    </row>
    <row r="12" spans="2:46" ht="19.5" thickBot="1" x14ac:dyDescent="0.25">
      <c r="D12" s="13"/>
      <c r="F12" s="80"/>
      <c r="G12" s="80"/>
      <c r="P12" s="12"/>
      <c r="R12" s="10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spans="2:46" ht="20" customHeight="1" x14ac:dyDescent="0.2">
      <c r="B13" s="156" t="s">
        <v>73</v>
      </c>
      <c r="C13" s="158" t="s">
        <v>75</v>
      </c>
      <c r="D13" s="164" t="s">
        <v>14</v>
      </c>
      <c r="E13" s="164" t="s">
        <v>74</v>
      </c>
      <c r="F13" s="158" t="s">
        <v>72</v>
      </c>
      <c r="G13" s="160" t="s">
        <v>71</v>
      </c>
      <c r="H13" s="100"/>
      <c r="I13" s="111">
        <f>DATE(F7,H7,J7)</f>
        <v>45078</v>
      </c>
      <c r="J13" s="112">
        <f>I13+1</f>
        <v>45079</v>
      </c>
      <c r="K13" s="112">
        <f t="shared" ref="K13:Z14" si="0">J13+1</f>
        <v>45080</v>
      </c>
      <c r="L13" s="112">
        <f t="shared" si="0"/>
        <v>45081</v>
      </c>
      <c r="M13" s="112">
        <f t="shared" si="0"/>
        <v>45082</v>
      </c>
      <c r="N13" s="112">
        <f t="shared" si="0"/>
        <v>45083</v>
      </c>
      <c r="O13" s="112">
        <f t="shared" si="0"/>
        <v>45084</v>
      </c>
      <c r="P13" s="112">
        <f t="shared" si="0"/>
        <v>45085</v>
      </c>
      <c r="Q13" s="112">
        <f t="shared" si="0"/>
        <v>45086</v>
      </c>
      <c r="R13" s="112">
        <f t="shared" si="0"/>
        <v>45087</v>
      </c>
      <c r="S13" s="112">
        <f t="shared" si="0"/>
        <v>45088</v>
      </c>
      <c r="T13" s="112">
        <f t="shared" si="0"/>
        <v>45089</v>
      </c>
      <c r="U13" s="112">
        <f t="shared" si="0"/>
        <v>45090</v>
      </c>
      <c r="V13" s="112">
        <f t="shared" si="0"/>
        <v>45091</v>
      </c>
      <c r="W13" s="112">
        <f t="shared" si="0"/>
        <v>45092</v>
      </c>
      <c r="X13" s="112">
        <f t="shared" si="0"/>
        <v>45093</v>
      </c>
      <c r="Y13" s="112">
        <f t="shared" si="0"/>
        <v>45094</v>
      </c>
      <c r="Z13" s="112">
        <f t="shared" si="0"/>
        <v>45095</v>
      </c>
      <c r="AA13" s="112">
        <f t="shared" ref="AA13:AM14" si="1">Z13+1</f>
        <v>45096</v>
      </c>
      <c r="AB13" s="112">
        <f t="shared" si="1"/>
        <v>45097</v>
      </c>
      <c r="AC13" s="112">
        <f t="shared" si="1"/>
        <v>45098</v>
      </c>
      <c r="AD13" s="112">
        <f t="shared" si="1"/>
        <v>45099</v>
      </c>
      <c r="AE13" s="112">
        <f t="shared" si="1"/>
        <v>45100</v>
      </c>
      <c r="AF13" s="112">
        <f t="shared" si="1"/>
        <v>45101</v>
      </c>
      <c r="AG13" s="112">
        <f t="shared" si="1"/>
        <v>45102</v>
      </c>
      <c r="AH13" s="112">
        <f t="shared" si="1"/>
        <v>45103</v>
      </c>
      <c r="AI13" s="112">
        <f t="shared" si="1"/>
        <v>45104</v>
      </c>
      <c r="AJ13" s="112">
        <f t="shared" si="1"/>
        <v>45105</v>
      </c>
      <c r="AK13" s="112">
        <f t="shared" si="1"/>
        <v>45106</v>
      </c>
      <c r="AL13" s="112">
        <f t="shared" si="1"/>
        <v>45107</v>
      </c>
      <c r="AM13" s="113">
        <f t="shared" si="1"/>
        <v>45108</v>
      </c>
      <c r="AN13" s="148" t="s">
        <v>77</v>
      </c>
      <c r="AO13" s="150" t="s">
        <v>78</v>
      </c>
      <c r="AP13" s="152" t="s">
        <v>79</v>
      </c>
    </row>
    <row r="14" spans="2:46" ht="20" customHeight="1" thickBot="1" x14ac:dyDescent="0.25">
      <c r="B14" s="157"/>
      <c r="C14" s="159"/>
      <c r="D14" s="159"/>
      <c r="E14" s="159"/>
      <c r="F14" s="159"/>
      <c r="G14" s="161"/>
      <c r="H14" s="101"/>
      <c r="I14" s="122">
        <f>I13</f>
        <v>45078</v>
      </c>
      <c r="J14" s="123">
        <f>I14+1</f>
        <v>45079</v>
      </c>
      <c r="K14" s="123">
        <f t="shared" si="0"/>
        <v>45080</v>
      </c>
      <c r="L14" s="123">
        <f t="shared" si="0"/>
        <v>45081</v>
      </c>
      <c r="M14" s="123">
        <f t="shared" si="0"/>
        <v>45082</v>
      </c>
      <c r="N14" s="123">
        <f t="shared" si="0"/>
        <v>45083</v>
      </c>
      <c r="O14" s="123">
        <f t="shared" si="0"/>
        <v>45084</v>
      </c>
      <c r="P14" s="123">
        <f t="shared" si="0"/>
        <v>45085</v>
      </c>
      <c r="Q14" s="123">
        <f t="shared" si="0"/>
        <v>45086</v>
      </c>
      <c r="R14" s="123">
        <f t="shared" si="0"/>
        <v>45087</v>
      </c>
      <c r="S14" s="123">
        <f t="shared" si="0"/>
        <v>45088</v>
      </c>
      <c r="T14" s="123">
        <f t="shared" si="0"/>
        <v>45089</v>
      </c>
      <c r="U14" s="123">
        <f t="shared" si="0"/>
        <v>45090</v>
      </c>
      <c r="V14" s="123">
        <f t="shared" si="0"/>
        <v>45091</v>
      </c>
      <c r="W14" s="123">
        <f t="shared" si="0"/>
        <v>45092</v>
      </c>
      <c r="X14" s="123">
        <f t="shared" si="0"/>
        <v>45093</v>
      </c>
      <c r="Y14" s="123">
        <f t="shared" si="0"/>
        <v>45094</v>
      </c>
      <c r="Z14" s="123">
        <f t="shared" si="0"/>
        <v>45095</v>
      </c>
      <c r="AA14" s="123">
        <f t="shared" si="1"/>
        <v>45096</v>
      </c>
      <c r="AB14" s="123">
        <f t="shared" si="1"/>
        <v>45097</v>
      </c>
      <c r="AC14" s="123">
        <f t="shared" si="1"/>
        <v>45098</v>
      </c>
      <c r="AD14" s="123">
        <f t="shared" si="1"/>
        <v>45099</v>
      </c>
      <c r="AE14" s="123">
        <f t="shared" si="1"/>
        <v>45100</v>
      </c>
      <c r="AF14" s="123">
        <f t="shared" si="1"/>
        <v>45101</v>
      </c>
      <c r="AG14" s="123">
        <f t="shared" si="1"/>
        <v>45102</v>
      </c>
      <c r="AH14" s="123">
        <f t="shared" si="1"/>
        <v>45103</v>
      </c>
      <c r="AI14" s="123">
        <f t="shared" si="1"/>
        <v>45104</v>
      </c>
      <c r="AJ14" s="123">
        <f t="shared" si="1"/>
        <v>45105</v>
      </c>
      <c r="AK14" s="123">
        <f t="shared" si="1"/>
        <v>45106</v>
      </c>
      <c r="AL14" s="123">
        <f t="shared" si="1"/>
        <v>45107</v>
      </c>
      <c r="AM14" s="124">
        <f t="shared" si="1"/>
        <v>45108</v>
      </c>
      <c r="AN14" s="149"/>
      <c r="AO14" s="151"/>
      <c r="AP14" s="153"/>
    </row>
    <row r="15" spans="2:46" ht="18" customHeight="1" x14ac:dyDescent="0.2">
      <c r="B15" s="137" t="s">
        <v>92</v>
      </c>
      <c r="C15" s="14">
        <v>1</v>
      </c>
      <c r="D15" s="15">
        <v>301</v>
      </c>
      <c r="E15" s="15" t="s">
        <v>94</v>
      </c>
      <c r="F15" s="15" t="s">
        <v>98</v>
      </c>
      <c r="G15" s="16"/>
      <c r="H15" s="102"/>
      <c r="I15" s="125" t="s">
        <v>87</v>
      </c>
      <c r="J15" s="126" t="s">
        <v>87</v>
      </c>
      <c r="K15" s="126" t="s">
        <v>87</v>
      </c>
      <c r="L15" s="126" t="s">
        <v>101</v>
      </c>
      <c r="M15" s="126" t="s">
        <v>102</v>
      </c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7"/>
      <c r="AN15" s="104" t="s">
        <v>103</v>
      </c>
      <c r="AO15" s="17" t="s">
        <v>104</v>
      </c>
      <c r="AP15" s="18" t="s">
        <v>105</v>
      </c>
      <c r="AR15" s="19"/>
      <c r="AS15" s="10"/>
      <c r="AT15" s="10"/>
    </row>
    <row r="16" spans="2:46" ht="18" customHeight="1" x14ac:dyDescent="0.2">
      <c r="B16" s="114" t="s">
        <v>92</v>
      </c>
      <c r="C16" s="20">
        <v>2</v>
      </c>
      <c r="D16" s="20">
        <v>301</v>
      </c>
      <c r="E16" s="20" t="s">
        <v>95</v>
      </c>
      <c r="F16" s="15" t="s">
        <v>99</v>
      </c>
      <c r="G16" s="84"/>
      <c r="H16" s="102"/>
      <c r="I16" s="99"/>
      <c r="J16" s="107" t="s">
        <v>87</v>
      </c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8"/>
      <c r="AN16" s="105"/>
      <c r="AO16" s="22"/>
      <c r="AP16" s="23"/>
      <c r="AR16" s="9"/>
      <c r="AS16" s="10"/>
      <c r="AT16" s="10"/>
    </row>
    <row r="17" spans="2:46" ht="18" customHeight="1" x14ac:dyDescent="0.2">
      <c r="B17" s="115" t="s">
        <v>93</v>
      </c>
      <c r="C17" s="85">
        <v>3</v>
      </c>
      <c r="D17" s="20">
        <v>302</v>
      </c>
      <c r="E17" s="20" t="s">
        <v>96</v>
      </c>
      <c r="F17" s="15" t="s">
        <v>98</v>
      </c>
      <c r="G17" s="84"/>
      <c r="H17" s="102"/>
      <c r="I17" s="99"/>
      <c r="J17" s="107" t="s">
        <v>87</v>
      </c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8"/>
      <c r="AN17" s="105"/>
      <c r="AO17" s="22"/>
      <c r="AP17" s="24" t="s">
        <v>107</v>
      </c>
      <c r="AR17" s="9"/>
      <c r="AS17" s="10"/>
      <c r="AT17" s="10"/>
    </row>
    <row r="18" spans="2:46" ht="18" customHeight="1" x14ac:dyDescent="0.2">
      <c r="B18" s="115" t="s">
        <v>92</v>
      </c>
      <c r="C18" s="85">
        <v>4</v>
      </c>
      <c r="D18" s="20">
        <v>303</v>
      </c>
      <c r="E18" s="20" t="s">
        <v>97</v>
      </c>
      <c r="F18" s="15" t="s">
        <v>99</v>
      </c>
      <c r="G18" s="84"/>
      <c r="H18" s="102"/>
      <c r="I18" s="99"/>
      <c r="J18" s="107"/>
      <c r="K18" s="107" t="s">
        <v>100</v>
      </c>
      <c r="L18" s="107" t="s">
        <v>100</v>
      </c>
      <c r="M18" s="107" t="s">
        <v>100</v>
      </c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8"/>
      <c r="AN18" s="105"/>
      <c r="AO18" s="22"/>
      <c r="AP18" s="23" t="s">
        <v>106</v>
      </c>
      <c r="AR18" s="9"/>
      <c r="AS18" s="10"/>
      <c r="AT18" s="10"/>
    </row>
    <row r="19" spans="2:46" ht="18" customHeight="1" x14ac:dyDescent="0.2">
      <c r="B19" s="115"/>
      <c r="C19" s="85">
        <v>5</v>
      </c>
      <c r="D19" s="20"/>
      <c r="E19" s="20"/>
      <c r="F19" s="15"/>
      <c r="G19" s="84"/>
      <c r="H19" s="102"/>
      <c r="I19" s="99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8"/>
      <c r="AN19" s="105"/>
      <c r="AO19" s="22"/>
      <c r="AP19" s="24"/>
      <c r="AR19" s="9"/>
      <c r="AS19" s="10"/>
      <c r="AT19" s="10"/>
    </row>
    <row r="20" spans="2:46" ht="18" customHeight="1" x14ac:dyDescent="0.2">
      <c r="B20" s="115"/>
      <c r="C20" s="85">
        <v>6</v>
      </c>
      <c r="D20" s="20"/>
      <c r="E20" s="20"/>
      <c r="F20" s="15"/>
      <c r="G20" s="84"/>
      <c r="H20" s="102"/>
      <c r="I20" s="99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8"/>
      <c r="AN20" s="105"/>
      <c r="AO20" s="22"/>
      <c r="AP20" s="23"/>
      <c r="AR20" s="9"/>
      <c r="AS20" s="10"/>
      <c r="AT20" s="10"/>
    </row>
    <row r="21" spans="2:46" ht="18" customHeight="1" x14ac:dyDescent="0.2">
      <c r="B21" s="115"/>
      <c r="C21" s="85">
        <v>7</v>
      </c>
      <c r="D21" s="20"/>
      <c r="E21" s="20"/>
      <c r="F21" s="15"/>
      <c r="G21" s="84"/>
      <c r="H21" s="102"/>
      <c r="I21" s="99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8"/>
      <c r="AN21" s="105"/>
      <c r="AO21" s="22"/>
      <c r="AP21" s="24"/>
      <c r="AR21" s="9"/>
      <c r="AS21" s="10"/>
      <c r="AT21" s="10"/>
    </row>
    <row r="22" spans="2:46" ht="18" customHeight="1" x14ac:dyDescent="0.2">
      <c r="B22" s="115"/>
      <c r="C22" s="85">
        <v>8</v>
      </c>
      <c r="D22" s="20"/>
      <c r="E22" s="20"/>
      <c r="F22" s="15"/>
      <c r="G22" s="84"/>
      <c r="H22" s="102"/>
      <c r="I22" s="99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8"/>
      <c r="AN22" s="105"/>
      <c r="AO22" s="22"/>
      <c r="AP22" s="24"/>
      <c r="AR22" s="9"/>
      <c r="AS22" s="10"/>
      <c r="AT22" s="10"/>
    </row>
    <row r="23" spans="2:46" ht="18" customHeight="1" x14ac:dyDescent="0.2">
      <c r="B23" s="115"/>
      <c r="C23" s="85">
        <v>9</v>
      </c>
      <c r="D23" s="20"/>
      <c r="E23" s="20"/>
      <c r="F23" s="15"/>
      <c r="G23" s="84"/>
      <c r="H23" s="103"/>
      <c r="I23" s="99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8"/>
      <c r="AN23" s="87"/>
      <c r="AO23" s="26"/>
      <c r="AP23" s="24"/>
      <c r="AR23" s="9"/>
      <c r="AS23" s="10"/>
      <c r="AT23" s="10"/>
    </row>
    <row r="24" spans="2:46" ht="18" customHeight="1" x14ac:dyDescent="0.2">
      <c r="B24" s="115"/>
      <c r="C24" s="85">
        <v>10</v>
      </c>
      <c r="D24" s="20"/>
      <c r="E24" s="20"/>
      <c r="F24" s="15"/>
      <c r="G24" s="84"/>
      <c r="H24" s="103"/>
      <c r="I24" s="99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8"/>
      <c r="AN24" s="87"/>
      <c r="AO24" s="26"/>
      <c r="AP24" s="24"/>
      <c r="AR24" s="9"/>
      <c r="AS24" s="10"/>
      <c r="AT24" s="10"/>
    </row>
    <row r="25" spans="2:46" ht="18" customHeight="1" x14ac:dyDescent="0.2">
      <c r="B25" s="115"/>
      <c r="C25" s="85">
        <v>11</v>
      </c>
      <c r="D25" s="20"/>
      <c r="E25" s="20"/>
      <c r="F25" s="15"/>
      <c r="G25" s="27"/>
      <c r="H25" s="103"/>
      <c r="I25" s="99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8"/>
      <c r="AN25" s="87"/>
      <c r="AO25" s="26"/>
      <c r="AP25" s="24"/>
      <c r="AR25" s="9"/>
      <c r="AS25" s="10"/>
      <c r="AT25" s="10"/>
    </row>
    <row r="26" spans="2:46" ht="18" customHeight="1" x14ac:dyDescent="0.2">
      <c r="B26" s="115"/>
      <c r="C26" s="85">
        <v>12</v>
      </c>
      <c r="D26" s="20"/>
      <c r="E26" s="20"/>
      <c r="F26" s="15"/>
      <c r="G26" s="25"/>
      <c r="H26" s="103"/>
      <c r="I26" s="99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8"/>
      <c r="AN26" s="87"/>
      <c r="AO26" s="26"/>
      <c r="AP26" s="24"/>
      <c r="AR26" s="10"/>
      <c r="AS26" s="10"/>
      <c r="AT26" s="10"/>
    </row>
    <row r="27" spans="2:46" ht="18" customHeight="1" x14ac:dyDescent="0.2">
      <c r="B27" s="115"/>
      <c r="C27" s="85">
        <v>13</v>
      </c>
      <c r="D27" s="20"/>
      <c r="E27" s="20"/>
      <c r="F27" s="15"/>
      <c r="G27" s="25"/>
      <c r="H27" s="103"/>
      <c r="I27" s="99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8"/>
      <c r="AN27" s="87"/>
      <c r="AO27" s="26"/>
      <c r="AP27" s="24"/>
      <c r="AR27" s="10"/>
      <c r="AS27" s="10"/>
      <c r="AT27" s="10"/>
    </row>
    <row r="28" spans="2:46" ht="18" customHeight="1" x14ac:dyDescent="0.2">
      <c r="B28" s="115"/>
      <c r="C28" s="85">
        <v>14</v>
      </c>
      <c r="D28" s="20"/>
      <c r="E28" s="20"/>
      <c r="F28" s="15"/>
      <c r="G28" s="25"/>
      <c r="H28" s="103"/>
      <c r="I28" s="99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8"/>
      <c r="AN28" s="87"/>
      <c r="AO28" s="26"/>
      <c r="AP28" s="24"/>
      <c r="AR28" s="10"/>
      <c r="AS28" s="10"/>
      <c r="AT28" s="10"/>
    </row>
    <row r="29" spans="2:46" ht="18" customHeight="1" x14ac:dyDescent="0.2">
      <c r="B29" s="115"/>
      <c r="C29" s="85">
        <v>15</v>
      </c>
      <c r="D29" s="20"/>
      <c r="E29" s="20"/>
      <c r="F29" s="15"/>
      <c r="G29" s="25"/>
      <c r="H29" s="103"/>
      <c r="I29" s="99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8"/>
      <c r="AN29" s="87"/>
      <c r="AO29" s="26"/>
      <c r="AP29" s="24"/>
      <c r="AR29" s="10"/>
      <c r="AS29" s="10"/>
      <c r="AT29" s="10"/>
    </row>
    <row r="30" spans="2:46" ht="18" customHeight="1" x14ac:dyDescent="0.2">
      <c r="B30" s="115"/>
      <c r="C30" s="85">
        <v>16</v>
      </c>
      <c r="D30" s="20"/>
      <c r="E30" s="20"/>
      <c r="F30" s="15"/>
      <c r="G30" s="25"/>
      <c r="H30" s="103"/>
      <c r="I30" s="99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8"/>
      <c r="AN30" s="87"/>
      <c r="AO30" s="26"/>
      <c r="AP30" s="24"/>
      <c r="AR30" s="10"/>
      <c r="AS30" s="10"/>
      <c r="AT30" s="10"/>
    </row>
    <row r="31" spans="2:46" ht="18" customHeight="1" x14ac:dyDescent="0.2">
      <c r="B31" s="115"/>
      <c r="C31" s="85">
        <v>17</v>
      </c>
      <c r="D31" s="20"/>
      <c r="E31" s="20"/>
      <c r="F31" s="15"/>
      <c r="G31" s="25"/>
      <c r="H31" s="103"/>
      <c r="I31" s="99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8"/>
      <c r="AN31" s="87"/>
      <c r="AO31" s="26"/>
      <c r="AP31" s="24"/>
      <c r="AR31" s="10"/>
      <c r="AS31" s="10"/>
      <c r="AT31" s="10"/>
    </row>
    <row r="32" spans="2:46" ht="18" customHeight="1" x14ac:dyDescent="0.2">
      <c r="B32" s="115"/>
      <c r="C32" s="85">
        <v>18</v>
      </c>
      <c r="D32" s="20"/>
      <c r="E32" s="20"/>
      <c r="F32" s="15"/>
      <c r="G32" s="25"/>
      <c r="H32" s="103"/>
      <c r="I32" s="99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8"/>
      <c r="AN32" s="87"/>
      <c r="AO32" s="26"/>
      <c r="AP32" s="24"/>
      <c r="AR32" s="10"/>
      <c r="AS32" s="10"/>
      <c r="AT32" s="10"/>
    </row>
    <row r="33" spans="2:42" ht="18" customHeight="1" x14ac:dyDescent="0.2">
      <c r="B33" s="115"/>
      <c r="C33" s="85">
        <v>19</v>
      </c>
      <c r="D33" s="20"/>
      <c r="E33" s="20"/>
      <c r="F33" s="15"/>
      <c r="G33" s="25"/>
      <c r="H33" s="103"/>
      <c r="I33" s="99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8"/>
      <c r="AN33" s="87"/>
      <c r="AO33" s="26"/>
      <c r="AP33" s="24"/>
    </row>
    <row r="34" spans="2:42" ht="18" customHeight="1" x14ac:dyDescent="0.2">
      <c r="B34" s="115"/>
      <c r="C34" s="85">
        <v>20</v>
      </c>
      <c r="D34" s="28"/>
      <c r="E34" s="28"/>
      <c r="F34" s="15"/>
      <c r="G34" s="29"/>
      <c r="H34" s="103"/>
      <c r="I34" s="99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8"/>
      <c r="AN34" s="106"/>
      <c r="AO34" s="30"/>
      <c r="AP34" s="31"/>
    </row>
    <row r="35" spans="2:42" ht="18" customHeight="1" x14ac:dyDescent="0.2">
      <c r="B35" s="115"/>
      <c r="C35" s="85">
        <v>21</v>
      </c>
      <c r="D35" s="28"/>
      <c r="E35" s="28"/>
      <c r="F35" s="15"/>
      <c r="G35" s="29"/>
      <c r="H35" s="103"/>
      <c r="I35" s="99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8"/>
      <c r="AN35" s="106"/>
      <c r="AO35" s="30"/>
      <c r="AP35" s="31"/>
    </row>
    <row r="36" spans="2:42" ht="18" customHeight="1" x14ac:dyDescent="0.2">
      <c r="B36" s="115"/>
      <c r="C36" s="85">
        <v>22</v>
      </c>
      <c r="D36" s="28"/>
      <c r="E36" s="28"/>
      <c r="F36" s="15"/>
      <c r="G36" s="29"/>
      <c r="H36" s="103"/>
      <c r="I36" s="99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8"/>
      <c r="AN36" s="106"/>
      <c r="AO36" s="30"/>
      <c r="AP36" s="31"/>
    </row>
    <row r="37" spans="2:42" ht="18" customHeight="1" x14ac:dyDescent="0.2">
      <c r="B37" s="115"/>
      <c r="C37" s="85">
        <v>23</v>
      </c>
      <c r="D37" s="28"/>
      <c r="E37" s="28"/>
      <c r="F37" s="15"/>
      <c r="G37" s="29"/>
      <c r="H37" s="103"/>
      <c r="I37" s="99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8"/>
      <c r="AN37" s="106"/>
      <c r="AO37" s="30"/>
      <c r="AP37" s="31"/>
    </row>
    <row r="38" spans="2:42" ht="18" customHeight="1" x14ac:dyDescent="0.2">
      <c r="B38" s="116"/>
      <c r="C38" s="85">
        <v>24</v>
      </c>
      <c r="D38" s="28"/>
      <c r="E38" s="28"/>
      <c r="F38" s="15"/>
      <c r="G38" s="29"/>
      <c r="H38" s="103"/>
      <c r="I38" s="99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8"/>
      <c r="AN38" s="106"/>
      <c r="AO38" s="30"/>
      <c r="AP38" s="31"/>
    </row>
    <row r="39" spans="2:42" ht="18" customHeight="1" x14ac:dyDescent="0.2">
      <c r="B39" s="116"/>
      <c r="C39" s="85">
        <v>25</v>
      </c>
      <c r="D39" s="28"/>
      <c r="E39" s="28"/>
      <c r="F39" s="15"/>
      <c r="G39" s="29"/>
      <c r="H39" s="103"/>
      <c r="I39" s="99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8"/>
      <c r="AN39" s="106"/>
      <c r="AO39" s="30"/>
      <c r="AP39" s="31"/>
    </row>
    <row r="40" spans="2:42" ht="18" customHeight="1" x14ac:dyDescent="0.2">
      <c r="B40" s="117"/>
      <c r="C40" s="85">
        <v>26</v>
      </c>
      <c r="D40" s="28"/>
      <c r="E40" s="28"/>
      <c r="F40" s="15"/>
      <c r="G40" s="29"/>
      <c r="H40" s="103"/>
      <c r="I40" s="99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8"/>
      <c r="AN40" s="106"/>
      <c r="AO40" s="30"/>
      <c r="AP40" s="31"/>
    </row>
    <row r="41" spans="2:42" ht="18" customHeight="1" x14ac:dyDescent="0.2">
      <c r="B41" s="114"/>
      <c r="C41" s="85">
        <v>27</v>
      </c>
      <c r="D41" s="28"/>
      <c r="E41" s="28"/>
      <c r="F41" s="15"/>
      <c r="G41" s="29"/>
      <c r="H41" s="103"/>
      <c r="I41" s="99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8"/>
      <c r="AN41" s="106"/>
      <c r="AO41" s="30"/>
      <c r="AP41" s="31"/>
    </row>
    <row r="42" spans="2:42" ht="18" customHeight="1" x14ac:dyDescent="0.2">
      <c r="B42" s="115"/>
      <c r="C42" s="85">
        <v>28</v>
      </c>
      <c r="D42" s="28"/>
      <c r="E42" s="28"/>
      <c r="F42" s="15"/>
      <c r="G42" s="29"/>
      <c r="H42" s="103"/>
      <c r="I42" s="99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8"/>
      <c r="AN42" s="106"/>
      <c r="AO42" s="30"/>
      <c r="AP42" s="31"/>
    </row>
    <row r="43" spans="2:42" ht="18" customHeight="1" x14ac:dyDescent="0.2">
      <c r="B43" s="117"/>
      <c r="C43" s="85">
        <v>29</v>
      </c>
      <c r="D43" s="28"/>
      <c r="E43" s="28"/>
      <c r="F43" s="15"/>
      <c r="G43" s="29"/>
      <c r="H43" s="103"/>
      <c r="I43" s="99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8"/>
      <c r="AN43" s="106"/>
      <c r="AO43" s="30"/>
      <c r="AP43" s="31"/>
    </row>
    <row r="44" spans="2:42" ht="18" customHeight="1" thickBot="1" x14ac:dyDescent="0.25">
      <c r="B44" s="118"/>
      <c r="C44" s="32">
        <v>30</v>
      </c>
      <c r="D44" s="32"/>
      <c r="E44" s="32"/>
      <c r="F44" s="32"/>
      <c r="G44" s="33"/>
      <c r="H44" s="103"/>
      <c r="I44" s="8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10"/>
      <c r="AN44" s="88"/>
      <c r="AO44" s="34"/>
      <c r="AP44" s="35"/>
    </row>
    <row r="45" spans="2:42" ht="18" customHeight="1" x14ac:dyDescent="0.2">
      <c r="B45" s="92"/>
      <c r="C45" s="92"/>
      <c r="D45" s="92"/>
      <c r="E45" s="95"/>
      <c r="F45" s="92"/>
      <c r="G45" s="92"/>
      <c r="H45" s="96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8"/>
      <c r="AO45" s="98"/>
      <c r="AP45" s="39"/>
    </row>
    <row r="46" spans="2:42" ht="18" customHeight="1" thickBot="1" x14ac:dyDescent="0.25">
      <c r="C46" s="37"/>
      <c r="D46" s="37"/>
      <c r="I46" s="4" t="s">
        <v>84</v>
      </c>
    </row>
    <row r="47" spans="2:42" ht="18" customHeight="1" x14ac:dyDescent="0.2">
      <c r="B47" s="91"/>
      <c r="C47" s="91"/>
      <c r="D47" s="92"/>
      <c r="E47" s="93"/>
      <c r="F47" s="90"/>
      <c r="G47" s="94" t="s">
        <v>0</v>
      </c>
      <c r="H47" s="121"/>
      <c r="I47" s="38">
        <f>COUNTIFS(I15:I44,"&lt;&gt;",H15:H44,"")</f>
        <v>1</v>
      </c>
      <c r="J47" s="36">
        <f t="shared" ref="J47:AM47" si="2">COUNTIFS(J15:J44,"&lt;&gt;",I15:I44,"")</f>
        <v>2</v>
      </c>
      <c r="K47" s="36">
        <f t="shared" si="2"/>
        <v>1</v>
      </c>
      <c r="L47" s="36">
        <f t="shared" si="2"/>
        <v>0</v>
      </c>
      <c r="M47" s="36">
        <f t="shared" si="2"/>
        <v>0</v>
      </c>
      <c r="N47" s="36">
        <f t="shared" si="2"/>
        <v>0</v>
      </c>
      <c r="O47" s="36">
        <f t="shared" si="2"/>
        <v>0</v>
      </c>
      <c r="P47" s="36">
        <f t="shared" si="2"/>
        <v>0</v>
      </c>
      <c r="Q47" s="36">
        <f t="shared" si="2"/>
        <v>0</v>
      </c>
      <c r="R47" s="36">
        <f t="shared" si="2"/>
        <v>0</v>
      </c>
      <c r="S47" s="36">
        <f t="shared" si="2"/>
        <v>0</v>
      </c>
      <c r="T47" s="36">
        <f t="shared" si="2"/>
        <v>0</v>
      </c>
      <c r="U47" s="36">
        <f t="shared" si="2"/>
        <v>0</v>
      </c>
      <c r="V47" s="36">
        <f t="shared" si="2"/>
        <v>0</v>
      </c>
      <c r="W47" s="36">
        <f t="shared" si="2"/>
        <v>0</v>
      </c>
      <c r="X47" s="36">
        <f t="shared" si="2"/>
        <v>0</v>
      </c>
      <c r="Y47" s="36">
        <f t="shared" si="2"/>
        <v>0</v>
      </c>
      <c r="Z47" s="36">
        <f t="shared" si="2"/>
        <v>0</v>
      </c>
      <c r="AA47" s="36">
        <f t="shared" si="2"/>
        <v>0</v>
      </c>
      <c r="AB47" s="36">
        <f t="shared" si="2"/>
        <v>0</v>
      </c>
      <c r="AC47" s="36">
        <f t="shared" si="2"/>
        <v>0</v>
      </c>
      <c r="AD47" s="36">
        <f t="shared" si="2"/>
        <v>0</v>
      </c>
      <c r="AE47" s="36">
        <f t="shared" si="2"/>
        <v>0</v>
      </c>
      <c r="AF47" s="36">
        <f t="shared" si="2"/>
        <v>0</v>
      </c>
      <c r="AG47" s="36">
        <f t="shared" si="2"/>
        <v>0</v>
      </c>
      <c r="AH47" s="36">
        <f t="shared" si="2"/>
        <v>0</v>
      </c>
      <c r="AI47" s="36">
        <f t="shared" si="2"/>
        <v>0</v>
      </c>
      <c r="AJ47" s="36">
        <f t="shared" si="2"/>
        <v>0</v>
      </c>
      <c r="AK47" s="36">
        <f t="shared" si="2"/>
        <v>0</v>
      </c>
      <c r="AL47" s="36">
        <f t="shared" si="2"/>
        <v>0</v>
      </c>
      <c r="AM47" s="128">
        <f t="shared" si="2"/>
        <v>0</v>
      </c>
      <c r="AN47" s="39"/>
      <c r="AO47" s="39"/>
      <c r="AP47" s="39"/>
    </row>
    <row r="48" spans="2:42" ht="18" customHeight="1" x14ac:dyDescent="0.2">
      <c r="B48" s="91"/>
      <c r="C48" s="91"/>
      <c r="D48" s="92"/>
      <c r="E48" s="93"/>
      <c r="F48" s="90"/>
      <c r="G48" s="94" t="s">
        <v>76</v>
      </c>
      <c r="H48" s="121"/>
      <c r="I48" s="40">
        <f>I47</f>
        <v>1</v>
      </c>
      <c r="J48" s="21">
        <f t="shared" ref="J48:AM48" si="3">SUM(I48+J47)</f>
        <v>3</v>
      </c>
      <c r="K48" s="21">
        <f t="shared" si="3"/>
        <v>4</v>
      </c>
      <c r="L48" s="21">
        <f t="shared" si="3"/>
        <v>4</v>
      </c>
      <c r="M48" s="21">
        <f t="shared" si="3"/>
        <v>4</v>
      </c>
      <c r="N48" s="21">
        <f t="shared" si="3"/>
        <v>4</v>
      </c>
      <c r="O48" s="21">
        <f t="shared" si="3"/>
        <v>4</v>
      </c>
      <c r="P48" s="21">
        <f t="shared" si="3"/>
        <v>4</v>
      </c>
      <c r="Q48" s="21">
        <f t="shared" si="3"/>
        <v>4</v>
      </c>
      <c r="R48" s="21">
        <f t="shared" si="3"/>
        <v>4</v>
      </c>
      <c r="S48" s="21">
        <f t="shared" si="3"/>
        <v>4</v>
      </c>
      <c r="T48" s="21">
        <f t="shared" si="3"/>
        <v>4</v>
      </c>
      <c r="U48" s="21">
        <f t="shared" si="3"/>
        <v>4</v>
      </c>
      <c r="V48" s="21">
        <f t="shared" si="3"/>
        <v>4</v>
      </c>
      <c r="W48" s="21">
        <f t="shared" si="3"/>
        <v>4</v>
      </c>
      <c r="X48" s="21">
        <f t="shared" si="3"/>
        <v>4</v>
      </c>
      <c r="Y48" s="21">
        <f t="shared" si="3"/>
        <v>4</v>
      </c>
      <c r="Z48" s="21">
        <f t="shared" si="3"/>
        <v>4</v>
      </c>
      <c r="AA48" s="21">
        <f t="shared" si="3"/>
        <v>4</v>
      </c>
      <c r="AB48" s="21">
        <f t="shared" si="3"/>
        <v>4</v>
      </c>
      <c r="AC48" s="21">
        <f t="shared" si="3"/>
        <v>4</v>
      </c>
      <c r="AD48" s="21">
        <f t="shared" si="3"/>
        <v>4</v>
      </c>
      <c r="AE48" s="21">
        <f t="shared" si="3"/>
        <v>4</v>
      </c>
      <c r="AF48" s="21">
        <f t="shared" si="3"/>
        <v>4</v>
      </c>
      <c r="AG48" s="21">
        <f t="shared" si="3"/>
        <v>4</v>
      </c>
      <c r="AH48" s="21">
        <f t="shared" si="3"/>
        <v>4</v>
      </c>
      <c r="AI48" s="21">
        <f t="shared" si="3"/>
        <v>4</v>
      </c>
      <c r="AJ48" s="21">
        <f t="shared" si="3"/>
        <v>4</v>
      </c>
      <c r="AK48" s="21">
        <f t="shared" si="3"/>
        <v>4</v>
      </c>
      <c r="AL48" s="21">
        <f t="shared" si="3"/>
        <v>4</v>
      </c>
      <c r="AM48" s="129">
        <f t="shared" si="3"/>
        <v>4</v>
      </c>
      <c r="AN48" s="39"/>
      <c r="AO48" s="39"/>
      <c r="AP48" s="39"/>
    </row>
    <row r="49" spans="2:42" ht="18" customHeight="1" thickBot="1" x14ac:dyDescent="0.25">
      <c r="B49" s="9"/>
      <c r="C49" s="91"/>
      <c r="D49" s="92"/>
      <c r="E49" s="93"/>
      <c r="F49" s="90"/>
      <c r="G49" s="94" t="s">
        <v>1</v>
      </c>
      <c r="H49" s="121"/>
      <c r="I49" s="130">
        <f>COUNTA(I15:I44)</f>
        <v>1</v>
      </c>
      <c r="J49" s="131">
        <f t="shared" ref="J49:AM49" si="4">COUNTA(J15:J44)</f>
        <v>3</v>
      </c>
      <c r="K49" s="131">
        <f t="shared" si="4"/>
        <v>2</v>
      </c>
      <c r="L49" s="131">
        <f t="shared" si="4"/>
        <v>2</v>
      </c>
      <c r="M49" s="131">
        <f t="shared" si="4"/>
        <v>2</v>
      </c>
      <c r="N49" s="131">
        <f t="shared" si="4"/>
        <v>0</v>
      </c>
      <c r="O49" s="131">
        <f t="shared" si="4"/>
        <v>0</v>
      </c>
      <c r="P49" s="131">
        <f t="shared" si="4"/>
        <v>0</v>
      </c>
      <c r="Q49" s="131">
        <f t="shared" si="4"/>
        <v>0</v>
      </c>
      <c r="R49" s="131">
        <f t="shared" si="4"/>
        <v>0</v>
      </c>
      <c r="S49" s="131">
        <f t="shared" si="4"/>
        <v>0</v>
      </c>
      <c r="T49" s="131">
        <f t="shared" si="4"/>
        <v>0</v>
      </c>
      <c r="U49" s="131">
        <f t="shared" si="4"/>
        <v>0</v>
      </c>
      <c r="V49" s="131">
        <f t="shared" si="4"/>
        <v>0</v>
      </c>
      <c r="W49" s="131">
        <f t="shared" si="4"/>
        <v>0</v>
      </c>
      <c r="X49" s="131">
        <f t="shared" si="4"/>
        <v>0</v>
      </c>
      <c r="Y49" s="131">
        <f t="shared" si="4"/>
        <v>0</v>
      </c>
      <c r="Z49" s="131">
        <f t="shared" si="4"/>
        <v>0</v>
      </c>
      <c r="AA49" s="131">
        <f t="shared" si="4"/>
        <v>0</v>
      </c>
      <c r="AB49" s="131">
        <f t="shared" si="4"/>
        <v>0</v>
      </c>
      <c r="AC49" s="131">
        <f t="shared" si="4"/>
        <v>0</v>
      </c>
      <c r="AD49" s="131">
        <f t="shared" si="4"/>
        <v>0</v>
      </c>
      <c r="AE49" s="131">
        <f t="shared" si="4"/>
        <v>0</v>
      </c>
      <c r="AF49" s="131">
        <f t="shared" si="4"/>
        <v>0</v>
      </c>
      <c r="AG49" s="131">
        <f t="shared" si="4"/>
        <v>0</v>
      </c>
      <c r="AH49" s="131">
        <f t="shared" si="4"/>
        <v>0</v>
      </c>
      <c r="AI49" s="131">
        <f t="shared" si="4"/>
        <v>0</v>
      </c>
      <c r="AJ49" s="131">
        <f t="shared" si="4"/>
        <v>0</v>
      </c>
      <c r="AK49" s="131">
        <f t="shared" si="4"/>
        <v>0</v>
      </c>
      <c r="AL49" s="131">
        <f t="shared" si="4"/>
        <v>0</v>
      </c>
      <c r="AM49" s="132">
        <f t="shared" si="4"/>
        <v>0</v>
      </c>
      <c r="AN49" s="39"/>
      <c r="AO49" s="39"/>
      <c r="AP49" s="39"/>
    </row>
    <row r="50" spans="2:42" x14ac:dyDescent="0.2">
      <c r="U50" s="10"/>
      <c r="AN50" s="10"/>
      <c r="AO50" s="10"/>
      <c r="AP50" s="10"/>
    </row>
    <row r="51" spans="2:42" x14ac:dyDescent="0.2">
      <c r="B51" s="10" t="s">
        <v>88</v>
      </c>
    </row>
    <row r="52" spans="2:42" x14ac:dyDescent="0.2">
      <c r="B52" s="4" t="s">
        <v>89</v>
      </c>
      <c r="U52" s="10"/>
    </row>
    <row r="53" spans="2:42" x14ac:dyDescent="0.2">
      <c r="U53" s="10"/>
    </row>
    <row r="54" spans="2:42" x14ac:dyDescent="0.2">
      <c r="U54" s="10"/>
    </row>
    <row r="55" spans="2:42" x14ac:dyDescent="0.2">
      <c r="U55" s="10"/>
    </row>
  </sheetData>
  <autoFilter ref="B13:B44"/>
  <mergeCells count="14">
    <mergeCell ref="G13:G14"/>
    <mergeCell ref="AN13:AN14"/>
    <mergeCell ref="AO13:AO14"/>
    <mergeCell ref="AP13:AP14"/>
    <mergeCell ref="B7:D11"/>
    <mergeCell ref="P7:U7"/>
    <mergeCell ref="W7:Y11"/>
    <mergeCell ref="F11:K11"/>
    <mergeCell ref="P11:U11"/>
    <mergeCell ref="B13:B14"/>
    <mergeCell ref="C13:C14"/>
    <mergeCell ref="D13:D14"/>
    <mergeCell ref="E13:E14"/>
    <mergeCell ref="F13:F14"/>
  </mergeCells>
  <phoneticPr fontId="1"/>
  <conditionalFormatting sqref="H47:AM47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15:AM45 H13:J14 L13:AM14">
    <cfRule type="timePeriod" dxfId="2" priority="5" timePeriod="today">
      <formula>FLOOR(H13,1)=TODAY()</formula>
    </cfRule>
  </conditionalFormatting>
  <conditionalFormatting sqref="J13:J45">
    <cfRule type="expression" dxfId="1" priority="4">
      <formula>$J$13=TODAY()</formula>
    </cfRule>
  </conditionalFormatting>
  <conditionalFormatting sqref="I15:AM45">
    <cfRule type="expression" priority="3">
      <formula>AND(H15="",I15&lt;&gt;"")</formula>
    </cfRule>
  </conditionalFormatting>
  <conditionalFormatting sqref="I15:AM45">
    <cfRule type="expression" priority="2">
      <formula>AND(I15&lt;&gt;"",H15="")</formula>
    </cfRule>
  </conditionalFormatting>
  <conditionalFormatting sqref="I13:AM44">
    <cfRule type="expression" dxfId="0" priority="1">
      <formula>I$13=TODAY()</formula>
    </cfRule>
  </conditionalFormatting>
  <dataValidations count="3">
    <dataValidation type="list" allowBlank="1" showInputMessage="1" showErrorMessage="1" sqref="I15:AM44">
      <formula1>"①,②,③,④,⑤,⑥,⑦,⑧,⑨,⑩,⑪,⑫,入院,死亡"</formula1>
    </dataValidation>
    <dataValidation type="list" allowBlank="1" showInputMessage="1" showErrorMessage="1" sqref="B15:B45">
      <formula1>"入所者,職員"</formula1>
    </dataValidation>
    <dataValidation type="list" allowBlank="1" showInputMessage="1" showErrorMessage="1" sqref="F15:F44">
      <formula1>"男,女"</formula1>
    </dataValidation>
  </dataValidations>
  <pageMargins left="0.39370078740157483" right="0.39370078740157483" top="0.59055118110236227" bottom="0.39370078740157483" header="0.51181102362204722" footer="0.19685039370078741"/>
  <pageSetup paperSize="9"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①ダッシュボード</vt:lpstr>
      <vt:lpstr>②施設基本情報【初回報告時に入力】</vt:lpstr>
      <vt:lpstr>③報告表</vt:lpstr>
      <vt:lpstr>④記載例</vt:lpstr>
      <vt:lpstr>③報告表!Print_Area</vt:lpstr>
      <vt:lpstr>④記載例!Print_Area</vt:lpstr>
    </vt:vector>
  </TitlesOfParts>
  <Company>高松市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i5015</dc:creator>
  <cp:lastModifiedBy>SG19111のC20-3506</cp:lastModifiedBy>
  <cp:lastPrinted>2023-02-16T05:58:50Z</cp:lastPrinted>
  <dcterms:created xsi:type="dcterms:W3CDTF">2006-01-18T00:31:26Z</dcterms:created>
  <dcterms:modified xsi:type="dcterms:W3CDTF">2023-08-25T01:11:16Z</dcterms:modified>
</cp:coreProperties>
</file>