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64011"/>
  <workbookProtection workbookAlgorithmName="SHA-512" workbookHashValue="9AgJOIyNXrogrcHhI8dmI65OnVSTmgRKdBXg3C1xJHsKVblcUF1CvyrIc4mwc8tlfEpfN9Vp7k+LxkHE5qH0hQ==" workbookSaltValue="R3XfLTwXN7NKEo/hQWnh6A==" workbookSpinCount="100000" lockStructure="1"/>
  <bookViews>
    <workbookView xWindow="0" yWindow="0" windowWidth="23040" windowHeight="9090" tabRatio="717"/>
  </bookViews>
  <sheets>
    <sheet name="効果検証様式（集計値）" sheetId="1" r:id="rId1"/>
    <sheet name="R3.7" sheetId="90" r:id="rId2"/>
    <sheet name="R3.8" sheetId="115" r:id="rId3"/>
    <sheet name="R3.9" sheetId="116" r:id="rId4"/>
    <sheet name="R3.10" sheetId="117" r:id="rId5"/>
    <sheet name="R3.11" sheetId="118" r:id="rId6"/>
    <sheet name="R3.12" sheetId="119" r:id="rId7"/>
    <sheet name="R4.1" sheetId="120" r:id="rId8"/>
    <sheet name="R4.2" sheetId="130" r:id="rId9"/>
    <sheet name="R4.3" sheetId="122" r:id="rId10"/>
    <sheet name="R4.4" sheetId="123" r:id="rId11"/>
    <sheet name="R4.5" sheetId="124" r:id="rId12"/>
    <sheet name="R4.6" sheetId="125" r:id="rId13"/>
    <sheet name="R4.7" sheetId="126" r:id="rId14"/>
    <sheet name="R4.8" sheetId="127" r:id="rId15"/>
    <sheet name="R4.9" sheetId="128" r:id="rId16"/>
    <sheet name="R4.10" sheetId="129" r:id="rId17"/>
    <sheet name="R4.11" sheetId="131" r:id="rId18"/>
  </sheets>
  <definedNames>
    <definedName name="_xlnm.Print_Area" localSheetId="4">'R3.10'!$A$1:$J$88</definedName>
    <definedName name="_xlnm.Print_Area" localSheetId="5">'R3.11'!$A$1:$J$88</definedName>
    <definedName name="_xlnm.Print_Area" localSheetId="6">'R3.12'!$A$1:$J$88</definedName>
    <definedName name="_xlnm.Print_Area" localSheetId="1">'R3.7'!$A$1:$J$88</definedName>
    <definedName name="_xlnm.Print_Area" localSheetId="2">'R3.8'!$A$1:$J$89</definedName>
    <definedName name="_xlnm.Print_Area" localSheetId="3">'R3.9'!$A$1:$J$88</definedName>
    <definedName name="_xlnm.Print_Area" localSheetId="7">'R4.1'!$A$1:$J$88</definedName>
    <definedName name="_xlnm.Print_Area" localSheetId="16">'R4.10'!$A$1:$J$88</definedName>
    <definedName name="_xlnm.Print_Area" localSheetId="17">'R4.11'!$A$1:$J$88</definedName>
    <definedName name="_xlnm.Print_Area" localSheetId="8">'R4.2'!$A$1:$J$88</definedName>
    <definedName name="_xlnm.Print_Area" localSheetId="9">'R4.3'!$A$1:$J$88</definedName>
    <definedName name="_xlnm.Print_Area" localSheetId="10">'R4.4'!$A$1:$J$88</definedName>
    <definedName name="_xlnm.Print_Area" localSheetId="11">'R4.5'!$A$1:$J$88</definedName>
    <definedName name="_xlnm.Print_Area" localSheetId="12">'R4.6'!$A$1:$J$88</definedName>
    <definedName name="_xlnm.Print_Area" localSheetId="13">'R4.7'!$A$1:$J$88</definedName>
    <definedName name="_xlnm.Print_Area" localSheetId="14">'R4.8'!$A$1:$J$88</definedName>
    <definedName name="_xlnm.Print_Area" localSheetId="15">'R4.9'!$A$1:$J$88</definedName>
    <definedName name="_xlnm.Print_Area" localSheetId="0">'効果検証様式（集計値）'!$A$1:$G$40</definedName>
    <definedName name="データソース">#REF!</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31" i="1" l="1"/>
  <c r="E16" i="1" l="1"/>
  <c r="E18" i="1" l="1"/>
  <c r="E19" i="1" l="1"/>
  <c r="E20" i="1" l="1"/>
  <c r="E21" i="1" l="1"/>
  <c r="E68" i="120"/>
  <c r="E67" i="127"/>
  <c r="E68" i="127" s="1"/>
  <c r="E67" i="128"/>
  <c r="E17" i="1"/>
  <c r="E15" i="1"/>
  <c r="E14" i="1"/>
  <c r="E11" i="1"/>
  <c r="E10" i="1"/>
  <c r="E9" i="1"/>
  <c r="E8" i="1"/>
  <c r="E85" i="131"/>
  <c r="E84" i="131"/>
  <c r="E72" i="131"/>
  <c r="E71" i="131"/>
  <c r="E68" i="131"/>
  <c r="E10" i="131"/>
  <c r="E85" i="130"/>
  <c r="E84" i="130"/>
  <c r="E72" i="130"/>
  <c r="E71" i="130"/>
  <c r="E68" i="130"/>
  <c r="E10" i="130"/>
  <c r="E85" i="129"/>
  <c r="E84" i="129"/>
  <c r="E72" i="129"/>
  <c r="E71" i="129"/>
  <c r="E68" i="129"/>
  <c r="E10" i="129"/>
  <c r="E85" i="128"/>
  <c r="E84" i="128"/>
  <c r="E72" i="128"/>
  <c r="E71" i="128"/>
  <c r="E68" i="128"/>
  <c r="E10" i="128"/>
  <c r="E85" i="127"/>
  <c r="E84" i="127"/>
  <c r="E72" i="127"/>
  <c r="E71" i="127"/>
  <c r="E10" i="127"/>
  <c r="E85" i="126"/>
  <c r="E84" i="126"/>
  <c r="E72" i="126"/>
  <c r="E71" i="126"/>
  <c r="E68" i="126"/>
  <c r="E10" i="126"/>
  <c r="E85" i="125"/>
  <c r="E84" i="125"/>
  <c r="E72" i="125"/>
  <c r="E71" i="125"/>
  <c r="E68" i="125"/>
  <c r="E10" i="125"/>
  <c r="E85" i="124"/>
  <c r="E84" i="124"/>
  <c r="E72" i="124"/>
  <c r="E71" i="124"/>
  <c r="E68" i="124"/>
  <c r="E10" i="124"/>
  <c r="E85" i="123"/>
  <c r="E84" i="123"/>
  <c r="E72" i="123"/>
  <c r="E71" i="123"/>
  <c r="E68" i="123"/>
  <c r="E10" i="123"/>
  <c r="E85" i="122"/>
  <c r="E84" i="122"/>
  <c r="E72" i="122"/>
  <c r="E71" i="122"/>
  <c r="E68" i="122"/>
  <c r="E10" i="122"/>
  <c r="E85" i="120"/>
  <c r="E84" i="120"/>
  <c r="E72" i="120"/>
  <c r="E71" i="120"/>
  <c r="E10" i="120"/>
  <c r="E85" i="119"/>
  <c r="E84" i="119"/>
  <c r="E72" i="119"/>
  <c r="E71" i="119"/>
  <c r="E68" i="119"/>
  <c r="E10" i="119"/>
  <c r="E85" i="118"/>
  <c r="E84" i="118"/>
  <c r="E72" i="118"/>
  <c r="E71" i="118"/>
  <c r="E68" i="118"/>
  <c r="E10" i="118"/>
  <c r="E85" i="117"/>
  <c r="E84" i="117"/>
  <c r="E72" i="117"/>
  <c r="E71" i="117"/>
  <c r="E68" i="117"/>
  <c r="E10" i="117"/>
  <c r="E85" i="116"/>
  <c r="E84" i="116"/>
  <c r="E72" i="116"/>
  <c r="E71" i="116"/>
  <c r="E10" i="116"/>
  <c r="E85" i="115"/>
  <c r="E84" i="115"/>
  <c r="E72" i="115"/>
  <c r="E71" i="115"/>
  <c r="E10" i="115"/>
  <c r="E68" i="115" l="1"/>
  <c r="E72" i="90" l="1"/>
  <c r="E71" i="90"/>
  <c r="E23" i="1"/>
  <c r="E22" i="1"/>
  <c r="E68" i="90" l="1"/>
  <c r="E10" i="90"/>
  <c r="E12" i="1"/>
  <c r="E35" i="1"/>
  <c r="E36" i="1" l="1"/>
  <c r="E85" i="90" l="1"/>
  <c r="E84" i="90"/>
</calcChain>
</file>

<file path=xl/sharedStrings.xml><?xml version="1.0" encoding="utf-8"?>
<sst xmlns="http://schemas.openxmlformats.org/spreadsheetml/2006/main" count="1275" uniqueCount="75">
  <si>
    <t>都道府県名</t>
    <rPh sb="0" eb="4">
      <t>トドウフケン</t>
    </rPh>
    <rPh sb="4" eb="5">
      <t>メイ</t>
    </rPh>
    <phoneticPr fontId="2"/>
  </si>
  <si>
    <t>作成年月日</t>
    <rPh sb="0" eb="2">
      <t>サクセイ</t>
    </rPh>
    <rPh sb="2" eb="5">
      <t>ネンガッピ</t>
    </rPh>
    <phoneticPr fontId="2"/>
  </si>
  <si>
    <t>①</t>
    <phoneticPr fontId="2"/>
  </si>
  <si>
    <t>対象商品の内容</t>
    <phoneticPr fontId="2"/>
  </si>
  <si>
    <t>事業名（実施期間）</t>
    <rPh sb="0" eb="3">
      <t>ジギョウメイ</t>
    </rPh>
    <rPh sb="4" eb="8">
      <t>ジッシキカン</t>
    </rPh>
    <phoneticPr fontId="2"/>
  </si>
  <si>
    <t>②</t>
    <phoneticPr fontId="2"/>
  </si>
  <si>
    <t>対象商品の数量</t>
    <rPh sb="5" eb="7">
      <t>スウリョウ</t>
    </rPh>
    <phoneticPr fontId="2"/>
  </si>
  <si>
    <t>販売金額（円）</t>
    <rPh sb="0" eb="2">
      <t>ハンバイ</t>
    </rPh>
    <rPh sb="2" eb="4">
      <t>キンガク</t>
    </rPh>
    <rPh sb="5" eb="6">
      <t>エン</t>
    </rPh>
    <phoneticPr fontId="2"/>
  </si>
  <si>
    <t>②-1：旅行会社経由</t>
    <rPh sb="4" eb="6">
      <t>リョコウ</t>
    </rPh>
    <rPh sb="6" eb="8">
      <t>カイシャ</t>
    </rPh>
    <rPh sb="8" eb="10">
      <t>ケイユ</t>
    </rPh>
    <phoneticPr fontId="2"/>
  </si>
  <si>
    <t>②-2：旅行会社経由（日帰り）</t>
    <rPh sb="11" eb="13">
      <t>ヒガエ</t>
    </rPh>
    <phoneticPr fontId="2"/>
  </si>
  <si>
    <t>②-3：宿直販等</t>
    <rPh sb="4" eb="5">
      <t>ヤド</t>
    </rPh>
    <rPh sb="5" eb="7">
      <t>チョクハン</t>
    </rPh>
    <rPh sb="7" eb="8">
      <t>トウ</t>
    </rPh>
    <phoneticPr fontId="2"/>
  </si>
  <si>
    <t>②-4：宿直販等（日帰り）</t>
    <rPh sb="9" eb="11">
      <t>ヒガエ</t>
    </rPh>
    <phoneticPr fontId="2"/>
  </si>
  <si>
    <t>補助金額（円）</t>
    <rPh sb="5" eb="6">
      <t>エン</t>
    </rPh>
    <phoneticPr fontId="2"/>
  </si>
  <si>
    <t>旅行割引額</t>
    <rPh sb="0" eb="2">
      <t>リョコウ</t>
    </rPh>
    <rPh sb="2" eb="4">
      <t>ワリビキ</t>
    </rPh>
    <rPh sb="4" eb="5">
      <t>ガク</t>
    </rPh>
    <phoneticPr fontId="2"/>
  </si>
  <si>
    <t>②-5：旅行会社経由</t>
    <rPh sb="4" eb="6">
      <t>リョコウ</t>
    </rPh>
    <rPh sb="6" eb="8">
      <t>カイシャ</t>
    </rPh>
    <rPh sb="8" eb="10">
      <t>ケイユ</t>
    </rPh>
    <phoneticPr fontId="2"/>
  </si>
  <si>
    <t>②-7：宿直販等</t>
    <rPh sb="4" eb="5">
      <t>ヤド</t>
    </rPh>
    <rPh sb="5" eb="7">
      <t>チョクハン</t>
    </rPh>
    <rPh sb="7" eb="8">
      <t>トウ</t>
    </rPh>
    <phoneticPr fontId="2"/>
  </si>
  <si>
    <t xml:space="preserve">②-8：宿直販等（日帰り）　　 </t>
    <rPh sb="9" eb="11">
      <t>ヒガエ</t>
    </rPh>
    <phoneticPr fontId="2"/>
  </si>
  <si>
    <t>②-9：ｸｰﾎﾟﾝ使用額</t>
    <phoneticPr fontId="2"/>
  </si>
  <si>
    <t>②-11：延べ旅行者数（日帰り）（人）　</t>
    <rPh sb="12" eb="14">
      <t>ヒガエ</t>
    </rPh>
    <phoneticPr fontId="2"/>
  </si>
  <si>
    <t>②-12：1人泊あたりの平均旅行代金（円）※2</t>
    <rPh sb="6" eb="7">
      <t>ニン</t>
    </rPh>
    <rPh sb="7" eb="8">
      <t>ハク</t>
    </rPh>
    <rPh sb="12" eb="14">
      <t>ヘイキン</t>
    </rPh>
    <rPh sb="14" eb="16">
      <t>リョコウ</t>
    </rPh>
    <rPh sb="16" eb="18">
      <t>ダイキン</t>
    </rPh>
    <rPh sb="19" eb="20">
      <t>エン</t>
    </rPh>
    <phoneticPr fontId="2"/>
  </si>
  <si>
    <t>②-13：1人あたりの平均旅行代金（日帰り）（円）※2</t>
    <rPh sb="6" eb="7">
      <t>ニン</t>
    </rPh>
    <rPh sb="11" eb="13">
      <t>ヘイキン</t>
    </rPh>
    <rPh sb="13" eb="15">
      <t>リョコウ</t>
    </rPh>
    <rPh sb="15" eb="17">
      <t>ダイキン</t>
    </rPh>
    <rPh sb="18" eb="20">
      <t>ヒガエ</t>
    </rPh>
    <rPh sb="23" eb="24">
      <t>エン</t>
    </rPh>
    <phoneticPr fontId="2"/>
  </si>
  <si>
    <t>③</t>
    <phoneticPr fontId="2"/>
  </si>
  <si>
    <t>対象商品の販売時期及び利用可能時期</t>
    <rPh sb="5" eb="7">
      <t>ハンバイ</t>
    </rPh>
    <rPh sb="7" eb="9">
      <t>ジキ</t>
    </rPh>
    <rPh sb="9" eb="10">
      <t>オヨ</t>
    </rPh>
    <rPh sb="11" eb="13">
      <t>リヨウ</t>
    </rPh>
    <rPh sb="13" eb="15">
      <t>カノウ</t>
    </rPh>
    <rPh sb="15" eb="17">
      <t>ジキ</t>
    </rPh>
    <phoneticPr fontId="2"/>
  </si>
  <si>
    <t>自</t>
    <rPh sb="0" eb="1">
      <t>ジ</t>
    </rPh>
    <phoneticPr fontId="2"/>
  </si>
  <si>
    <t>至</t>
    <rPh sb="0" eb="1">
      <t>イタ</t>
    </rPh>
    <phoneticPr fontId="2"/>
  </si>
  <si>
    <t>③-1：販売期間</t>
    <rPh sb="4" eb="6">
      <t>ハンバイ</t>
    </rPh>
    <rPh sb="6" eb="8">
      <t>キカン</t>
    </rPh>
    <phoneticPr fontId="2"/>
  </si>
  <si>
    <t>③-2：割引の対象となる旅行期間</t>
    <rPh sb="4" eb="6">
      <t>ワリビキ</t>
    </rPh>
    <rPh sb="7" eb="9">
      <t>タイショウ</t>
    </rPh>
    <rPh sb="12" eb="14">
      <t>リョコウ</t>
    </rPh>
    <rPh sb="14" eb="16">
      <t>キカン</t>
    </rPh>
    <phoneticPr fontId="2"/>
  </si>
  <si>
    <t>④</t>
    <phoneticPr fontId="2"/>
  </si>
  <si>
    <t>対象商品の販売方法とその販売割合</t>
    <rPh sb="0" eb="2">
      <t>タイショウ</t>
    </rPh>
    <rPh sb="2" eb="4">
      <t>ショウヒン</t>
    </rPh>
    <rPh sb="5" eb="7">
      <t>ハンバイ</t>
    </rPh>
    <rPh sb="7" eb="9">
      <t>ホウホウ</t>
    </rPh>
    <rPh sb="12" eb="14">
      <t>ハンバイ</t>
    </rPh>
    <rPh sb="14" eb="16">
      <t>ワリアイ</t>
    </rPh>
    <phoneticPr fontId="2"/>
  </si>
  <si>
    <t>販路ごとの販売割合</t>
    <rPh sb="0" eb="2">
      <t>ハンロ</t>
    </rPh>
    <rPh sb="5" eb="7">
      <t>ハンバイ</t>
    </rPh>
    <rPh sb="7" eb="9">
      <t>ワリアイ</t>
    </rPh>
    <phoneticPr fontId="2"/>
  </si>
  <si>
    <t>④-1：旅行会社経由</t>
    <rPh sb="4" eb="6">
      <t>リョコウ</t>
    </rPh>
    <rPh sb="6" eb="8">
      <t>カイシャ</t>
    </rPh>
    <rPh sb="8" eb="10">
      <t>ケイユ</t>
    </rPh>
    <phoneticPr fontId="2"/>
  </si>
  <si>
    <t>④-2：宿直販等</t>
    <rPh sb="4" eb="5">
      <t>ヤド</t>
    </rPh>
    <rPh sb="5" eb="7">
      <t>チョクハン</t>
    </rPh>
    <rPh sb="7" eb="8">
      <t>トウ</t>
    </rPh>
    <phoneticPr fontId="2"/>
  </si>
  <si>
    <t>⑤</t>
    <phoneticPr fontId="2"/>
  </si>
  <si>
    <t>旅行需要の喚起効果を最大限発揮するとともに、不正を防止するために講じた措置</t>
    <rPh sb="0" eb="2">
      <t>リョコウ</t>
    </rPh>
    <rPh sb="2" eb="4">
      <t>ジュヨウ</t>
    </rPh>
    <rPh sb="5" eb="7">
      <t>カンキ</t>
    </rPh>
    <rPh sb="7" eb="9">
      <t>コウカ</t>
    </rPh>
    <rPh sb="10" eb="13">
      <t>サイダイゲン</t>
    </rPh>
    <rPh sb="13" eb="15">
      <t>ハッキ</t>
    </rPh>
    <rPh sb="22" eb="24">
      <t>フセイ</t>
    </rPh>
    <rPh sb="25" eb="27">
      <t>ボウシ</t>
    </rPh>
    <rPh sb="32" eb="33">
      <t>コウ</t>
    </rPh>
    <rPh sb="35" eb="37">
      <t>ソチ</t>
    </rPh>
    <phoneticPr fontId="2"/>
  </si>
  <si>
    <t>各都道府県において講じた措置を定性的に記載</t>
    <rPh sb="0" eb="1">
      <t>カク</t>
    </rPh>
    <rPh sb="1" eb="5">
      <t>トドウフケン</t>
    </rPh>
    <rPh sb="9" eb="10">
      <t>コウ</t>
    </rPh>
    <rPh sb="12" eb="14">
      <t>ソチ</t>
    </rPh>
    <rPh sb="15" eb="18">
      <t>テイセイテキ</t>
    </rPh>
    <rPh sb="19" eb="21">
      <t>キサイ</t>
    </rPh>
    <phoneticPr fontId="2"/>
  </si>
  <si>
    <t>②-2：旅行会社経由（日帰り）</t>
    <rPh sb="4" eb="6">
      <t>リョコウ</t>
    </rPh>
    <rPh sb="6" eb="8">
      <t>カイシャ</t>
    </rPh>
    <rPh sb="8" eb="10">
      <t>ケイユ</t>
    </rPh>
    <rPh sb="11" eb="13">
      <t>ヒガエ</t>
    </rPh>
    <phoneticPr fontId="2"/>
  </si>
  <si>
    <t>②-4：宿直販等（日帰り）</t>
    <rPh sb="4" eb="5">
      <t>ヤド</t>
    </rPh>
    <rPh sb="5" eb="7">
      <t>チョクハン</t>
    </rPh>
    <rPh sb="7" eb="8">
      <t>トウ</t>
    </rPh>
    <rPh sb="9" eb="11">
      <t>ヒガエ</t>
    </rPh>
    <phoneticPr fontId="2"/>
  </si>
  <si>
    <t>割引額（固定）（円）</t>
    <rPh sb="0" eb="3">
      <t>ワリビキガク</t>
    </rPh>
    <rPh sb="4" eb="6">
      <t>コテイ</t>
    </rPh>
    <rPh sb="8" eb="9">
      <t>エン</t>
    </rPh>
    <phoneticPr fontId="2"/>
  </si>
  <si>
    <t>割引率（％）</t>
    <rPh sb="0" eb="3">
      <t>ワリビキリツ</t>
    </rPh>
    <phoneticPr fontId="2"/>
  </si>
  <si>
    <t>上限額（円）</t>
    <rPh sb="0" eb="3">
      <t>ジョウゲンガク</t>
    </rPh>
    <rPh sb="4" eb="5">
      <t>エン</t>
    </rPh>
    <phoneticPr fontId="2"/>
  </si>
  <si>
    <t>条件等</t>
    <rPh sb="0" eb="2">
      <t>ジョウケン</t>
    </rPh>
    <rPh sb="2" eb="3">
      <t>トウ</t>
    </rPh>
    <phoneticPr fontId="2"/>
  </si>
  <si>
    <t>旅行割引</t>
    <rPh sb="0" eb="2">
      <t>リョコウ</t>
    </rPh>
    <rPh sb="2" eb="4">
      <t>ワリビキ</t>
    </rPh>
    <phoneticPr fontId="2"/>
  </si>
  <si>
    <t>-</t>
    <phoneticPr fontId="2"/>
  </si>
  <si>
    <t>小計</t>
    <rPh sb="0" eb="1">
      <t>ショウ</t>
    </rPh>
    <rPh sb="1" eb="2">
      <t>ケイ</t>
    </rPh>
    <phoneticPr fontId="2"/>
  </si>
  <si>
    <t>②-6：旅行会社経由（日帰り）</t>
    <rPh sb="4" eb="6">
      <t>リョコウ</t>
    </rPh>
    <rPh sb="6" eb="8">
      <t>カイシャ</t>
    </rPh>
    <rPh sb="8" eb="10">
      <t>ケイユ</t>
    </rPh>
    <rPh sb="11" eb="13">
      <t>ヒガエ</t>
    </rPh>
    <phoneticPr fontId="2"/>
  </si>
  <si>
    <t>②-8：宿直販等（日帰り）</t>
    <rPh sb="4" eb="5">
      <t>ヤド</t>
    </rPh>
    <rPh sb="5" eb="7">
      <t>チョクハン</t>
    </rPh>
    <rPh sb="7" eb="8">
      <t>トウ</t>
    </rPh>
    <rPh sb="9" eb="11">
      <t>ヒガエ</t>
    </rPh>
    <phoneticPr fontId="2"/>
  </si>
  <si>
    <t>クーポン</t>
    <phoneticPr fontId="2"/>
  </si>
  <si>
    <t>合計</t>
    <rPh sb="0" eb="2">
      <t>ゴウケイ</t>
    </rPh>
    <phoneticPr fontId="2"/>
  </si>
  <si>
    <t>事業名</t>
    <rPh sb="0" eb="3">
      <t>ジギョウメイ</t>
    </rPh>
    <phoneticPr fontId="2"/>
  </si>
  <si>
    <t>②-10：延べ宿泊者数（人泊）※1</t>
    <rPh sb="5" eb="6">
      <t>ノ</t>
    </rPh>
    <rPh sb="7" eb="9">
      <t>シュクハク</t>
    </rPh>
    <rPh sb="9" eb="10">
      <t>シャ</t>
    </rPh>
    <rPh sb="10" eb="11">
      <t>スウ</t>
    </rPh>
    <rPh sb="13" eb="14">
      <t>ハク</t>
    </rPh>
    <phoneticPr fontId="2"/>
  </si>
  <si>
    <t>②-11：延べ旅行者数（日帰り）（人）</t>
    <rPh sb="5" eb="6">
      <t>ノ</t>
    </rPh>
    <rPh sb="7" eb="10">
      <t>リョコウシャ</t>
    </rPh>
    <rPh sb="10" eb="11">
      <t>スウ</t>
    </rPh>
    <rPh sb="12" eb="14">
      <t>ヒガエ</t>
    </rPh>
    <phoneticPr fontId="2"/>
  </si>
  <si>
    <t>※1　例：2泊3日、3名での旅行の場合、延べ宿泊者数「6人泊」でカウント</t>
    <rPh sb="22" eb="24">
      <t>シュクハク</t>
    </rPh>
    <rPh sb="28" eb="30">
      <t>ニンハク</t>
    </rPh>
    <phoneticPr fontId="2"/>
  </si>
  <si>
    <t>※2　総販売金額÷延べ宿泊（旅行）者数で算出</t>
    <rPh sb="3" eb="4">
      <t>ソウ</t>
    </rPh>
    <rPh sb="4" eb="6">
      <t>ハンバイ</t>
    </rPh>
    <rPh sb="6" eb="8">
      <t>キンガク</t>
    </rPh>
    <rPh sb="9" eb="10">
      <t>ノ</t>
    </rPh>
    <rPh sb="11" eb="13">
      <t>シュクハク</t>
    </rPh>
    <rPh sb="14" eb="16">
      <t>リョコウ</t>
    </rPh>
    <rPh sb="17" eb="18">
      <t>モノ</t>
    </rPh>
    <rPh sb="18" eb="19">
      <t>スウ</t>
    </rPh>
    <rPh sb="20" eb="22">
      <t>サンシュツ</t>
    </rPh>
    <phoneticPr fontId="2"/>
  </si>
  <si>
    <t>③-3：延べ対象旅行期間（日）※3</t>
    <rPh sb="4" eb="5">
      <t>ノ</t>
    </rPh>
    <rPh sb="6" eb="8">
      <t>タイショウ</t>
    </rPh>
    <rPh sb="8" eb="10">
      <t>リョコウ</t>
    </rPh>
    <rPh sb="10" eb="12">
      <t>キカン</t>
    </rPh>
    <rPh sb="13" eb="14">
      <t>ニチ</t>
    </rPh>
    <phoneticPr fontId="2"/>
  </si>
  <si>
    <t>※3　③‐２のうち、実際に旅行割引の対象となっていた日数</t>
    <rPh sb="10" eb="12">
      <t>ジッサイ</t>
    </rPh>
    <rPh sb="13" eb="15">
      <t>リョコウ</t>
    </rPh>
    <rPh sb="15" eb="17">
      <t>ワリビキ</t>
    </rPh>
    <rPh sb="18" eb="20">
      <t>タイショウ</t>
    </rPh>
    <rPh sb="26" eb="28">
      <t>ニッスウ</t>
    </rPh>
    <phoneticPr fontId="2"/>
  </si>
  <si>
    <t>※2　日帰り・宿泊旅行それぞれについて、総販売金額÷延べ宿泊（旅行）者数で算出</t>
    <rPh sb="3" eb="5">
      <t>ヒガエ</t>
    </rPh>
    <rPh sb="7" eb="9">
      <t>シュクハク</t>
    </rPh>
    <rPh sb="9" eb="11">
      <t>リョコウ</t>
    </rPh>
    <rPh sb="20" eb="21">
      <t>ソウ</t>
    </rPh>
    <rPh sb="21" eb="23">
      <t>ハンバイ</t>
    </rPh>
    <rPh sb="23" eb="25">
      <t>キンガク</t>
    </rPh>
    <rPh sb="26" eb="27">
      <t>ノ</t>
    </rPh>
    <rPh sb="28" eb="30">
      <t>シュクハク</t>
    </rPh>
    <rPh sb="31" eb="33">
      <t>リョコウ</t>
    </rPh>
    <rPh sb="34" eb="35">
      <t>シャ</t>
    </rPh>
    <rPh sb="35" eb="36">
      <t>スウ</t>
    </rPh>
    <rPh sb="37" eb="39">
      <t>サンシュツ</t>
    </rPh>
    <phoneticPr fontId="2"/>
  </si>
  <si>
    <t>販売金額（円）
※1</t>
    <rPh sb="0" eb="2">
      <t>ハンバイ</t>
    </rPh>
    <rPh sb="2" eb="4">
      <t>キンガク</t>
    </rPh>
    <rPh sb="5" eb="6">
      <t>エン</t>
    </rPh>
    <phoneticPr fontId="2"/>
  </si>
  <si>
    <r>
      <t>②-6：</t>
    </r>
    <r>
      <rPr>
        <sz val="6"/>
        <rFont val="ＭＳ Ｐゴシック"/>
        <family val="3"/>
        <charset val="128"/>
      </rPr>
      <t xml:space="preserve"> </t>
    </r>
    <r>
      <rPr>
        <sz val="9"/>
        <rFont val="ＭＳ Ｐゴシック"/>
        <family val="3"/>
        <charset val="128"/>
      </rPr>
      <t>旅行会社経由(日帰り)</t>
    </r>
    <rPh sb="12" eb="14">
      <t>ヒガエ</t>
    </rPh>
    <phoneticPr fontId="2"/>
  </si>
  <si>
    <r>
      <t>②-13：</t>
    </r>
    <r>
      <rPr>
        <sz val="8"/>
        <rFont val="ＭＳ Ｐゴシック"/>
        <family val="3"/>
        <charset val="128"/>
      </rPr>
      <t>1人あたりの平均旅行代金（日帰り）（円）※2</t>
    </r>
    <rPh sb="6" eb="7">
      <t>ニン</t>
    </rPh>
    <rPh sb="11" eb="13">
      <t>ヘイキン</t>
    </rPh>
    <rPh sb="13" eb="15">
      <t>リョコウ</t>
    </rPh>
    <rPh sb="15" eb="17">
      <t>ダイキン</t>
    </rPh>
    <rPh sb="18" eb="20">
      <t>ヒガエ</t>
    </rPh>
    <rPh sb="23" eb="24">
      <t>エン</t>
    </rPh>
    <phoneticPr fontId="2"/>
  </si>
  <si>
    <t>香川県</t>
    <rPh sb="0" eb="3">
      <t>カガワケン</t>
    </rPh>
    <phoneticPr fontId="2"/>
  </si>
  <si>
    <t>新うどん県泊まってかがわ割</t>
    <rPh sb="0" eb="1">
      <t>シン</t>
    </rPh>
    <rPh sb="4" eb="5">
      <t>ケン</t>
    </rPh>
    <rPh sb="5" eb="6">
      <t>ト</t>
    </rPh>
    <rPh sb="12" eb="13">
      <t>ワリ</t>
    </rPh>
    <phoneticPr fontId="2"/>
  </si>
  <si>
    <t>R3.7.27-R4.10.10</t>
    <phoneticPr fontId="2"/>
  </si>
  <si>
    <t>１人旅行代金2,000円以上</t>
    <rPh sb="1" eb="2">
      <t>ニン</t>
    </rPh>
    <rPh sb="2" eb="6">
      <t>リョコウダイキン</t>
    </rPh>
    <rPh sb="11" eb="12">
      <t>エン</t>
    </rPh>
    <rPh sb="12" eb="14">
      <t>イジョウ</t>
    </rPh>
    <phoneticPr fontId="2"/>
  </si>
  <si>
    <t>1人宿泊・旅行代金が4,000円以上</t>
    <rPh sb="1" eb="2">
      <t>ニン</t>
    </rPh>
    <rPh sb="2" eb="4">
      <t>シュクハク</t>
    </rPh>
    <rPh sb="5" eb="7">
      <t>リョコウ</t>
    </rPh>
    <rPh sb="7" eb="9">
      <t>ダイキン</t>
    </rPh>
    <rPh sb="15" eb="16">
      <t>エン</t>
    </rPh>
    <rPh sb="16" eb="18">
      <t>イジョウ</t>
    </rPh>
    <phoneticPr fontId="2"/>
  </si>
  <si>
    <t>1人宿泊・旅行代金が2,000円以上4,000円未満</t>
    <rPh sb="1" eb="2">
      <t>ヒト</t>
    </rPh>
    <rPh sb="2" eb="4">
      <t>シュクハク</t>
    </rPh>
    <rPh sb="5" eb="7">
      <t>リョコウ</t>
    </rPh>
    <rPh sb="7" eb="9">
      <t>ダイキン</t>
    </rPh>
    <rPh sb="15" eb="16">
      <t>エン</t>
    </rPh>
    <rPh sb="16" eb="18">
      <t>イジョウ</t>
    </rPh>
    <rPh sb="23" eb="24">
      <t>エン</t>
    </rPh>
    <rPh sb="24" eb="26">
      <t>ミマン</t>
    </rPh>
    <phoneticPr fontId="2"/>
  </si>
  <si>
    <t xml:space="preserve">・限りある原資を有効かつ適切に運用するため、毎月「予算執行状況表」を事業者から提出いただき、見込み数値を基に追加予算依頼を随時受け付けるとともに、毎月の実績から追加予算が妥当な金額なのかを事務局で判断し追加配分を決定した。
・毎月の実績報告（月次報告）を翌月の指定日までに請求書を含めた提出書類とともに郵送またはメールにて提出いただき、事務局にて不備・不正等がないかすべての実績を最低2度ずつ確認を行った。
</t>
    <rPh sb="1" eb="2">
      <t>カギ</t>
    </rPh>
    <rPh sb="5" eb="7">
      <t>ゲンシ</t>
    </rPh>
    <rPh sb="8" eb="10">
      <t>ユウコウ</t>
    </rPh>
    <rPh sb="12" eb="14">
      <t>テキセツ</t>
    </rPh>
    <rPh sb="15" eb="17">
      <t>ウンヨウ</t>
    </rPh>
    <rPh sb="22" eb="24">
      <t>マイツキ</t>
    </rPh>
    <rPh sb="25" eb="32">
      <t>ヨサンシッコウジョウキョウヒョウ</t>
    </rPh>
    <rPh sb="34" eb="37">
      <t>ジギョウシャ</t>
    </rPh>
    <rPh sb="39" eb="41">
      <t>テイシュツ</t>
    </rPh>
    <rPh sb="46" eb="48">
      <t>ミコ</t>
    </rPh>
    <rPh sb="49" eb="51">
      <t>スウチ</t>
    </rPh>
    <rPh sb="52" eb="53">
      <t>モト</t>
    </rPh>
    <rPh sb="54" eb="58">
      <t>ツイカヨサン</t>
    </rPh>
    <rPh sb="58" eb="60">
      <t>イライ</t>
    </rPh>
    <rPh sb="61" eb="64">
      <t>ズイジウ</t>
    </rPh>
    <rPh sb="65" eb="66">
      <t>ツ</t>
    </rPh>
    <rPh sb="73" eb="75">
      <t>マイツキ</t>
    </rPh>
    <rPh sb="76" eb="78">
      <t>ジッセキ</t>
    </rPh>
    <rPh sb="80" eb="84">
      <t>ツイカヨサン</t>
    </rPh>
    <rPh sb="85" eb="87">
      <t>ダトウ</t>
    </rPh>
    <rPh sb="88" eb="90">
      <t>キンガク</t>
    </rPh>
    <rPh sb="94" eb="97">
      <t>ジムキョク</t>
    </rPh>
    <rPh sb="98" eb="100">
      <t>ハンダン</t>
    </rPh>
    <rPh sb="101" eb="105">
      <t>ツイカハイブン</t>
    </rPh>
    <rPh sb="106" eb="108">
      <t>ケッテイ</t>
    </rPh>
    <rPh sb="113" eb="115">
      <t>マイツキ</t>
    </rPh>
    <rPh sb="116" eb="120">
      <t>ジッセキホウコク</t>
    </rPh>
    <rPh sb="121" eb="125">
      <t>ゲツジホウコク</t>
    </rPh>
    <rPh sb="127" eb="129">
      <t>ヨクゲツ</t>
    </rPh>
    <rPh sb="130" eb="133">
      <t>シテイビ</t>
    </rPh>
    <rPh sb="136" eb="139">
      <t>セイキュウショ</t>
    </rPh>
    <rPh sb="140" eb="141">
      <t>フク</t>
    </rPh>
    <rPh sb="143" eb="147">
      <t>テイシュツショルイ</t>
    </rPh>
    <rPh sb="151" eb="153">
      <t>ユウソウ</t>
    </rPh>
    <rPh sb="161" eb="163">
      <t>テイシュツ</t>
    </rPh>
    <rPh sb="168" eb="171">
      <t>ジムキョク</t>
    </rPh>
    <rPh sb="173" eb="175">
      <t>フビ</t>
    </rPh>
    <rPh sb="176" eb="179">
      <t>フセイトウ</t>
    </rPh>
    <rPh sb="187" eb="189">
      <t>ジッセキ</t>
    </rPh>
    <rPh sb="190" eb="192">
      <t>サイテイ</t>
    </rPh>
    <rPh sb="193" eb="194">
      <t>ド</t>
    </rPh>
    <rPh sb="196" eb="198">
      <t>カクニン</t>
    </rPh>
    <rPh sb="199" eb="200">
      <t>オコナ</t>
    </rPh>
    <phoneticPr fontId="2"/>
  </si>
  <si>
    <t>うどん県泊まってかがわ割（R3.4.1～R3.7.26）
新うどん県泊まってかがわ割（R3.7.27～R4.10.10）</t>
    <rPh sb="3" eb="4">
      <t>ケン</t>
    </rPh>
    <rPh sb="4" eb="5">
      <t>ト</t>
    </rPh>
    <rPh sb="11" eb="12">
      <t>ワリ</t>
    </rPh>
    <rPh sb="29" eb="30">
      <t>シン</t>
    </rPh>
    <rPh sb="33" eb="34">
      <t>ケン</t>
    </rPh>
    <rPh sb="34" eb="35">
      <t>ト</t>
    </rPh>
    <rPh sb="41" eb="42">
      <t>ワリ</t>
    </rPh>
    <phoneticPr fontId="2"/>
  </si>
  <si>
    <t>うどん県泊まってかがわ割・新うどん県泊まってかがわ割</t>
    <rPh sb="3" eb="5">
      <t>ケント</t>
    </rPh>
    <rPh sb="11" eb="12">
      <t>ワリ</t>
    </rPh>
    <rPh sb="13" eb="14">
      <t>シン</t>
    </rPh>
    <rPh sb="17" eb="18">
      <t>ケン</t>
    </rPh>
    <rPh sb="18" eb="19">
      <t>ト</t>
    </rPh>
    <rPh sb="25" eb="26">
      <t>ワリ</t>
    </rPh>
    <phoneticPr fontId="2"/>
  </si>
  <si>
    <t>R3.4.1-R3.7.26</t>
    <phoneticPr fontId="2"/>
  </si>
  <si>
    <t>１人旅行代金3,000円以上</t>
    <rPh sb="1" eb="2">
      <t>ニン</t>
    </rPh>
    <rPh sb="2" eb="6">
      <t>リョコウダイキン</t>
    </rPh>
    <rPh sb="11" eb="12">
      <t>エン</t>
    </rPh>
    <rPh sb="12" eb="14">
      <t>イジョウ</t>
    </rPh>
    <phoneticPr fontId="2"/>
  </si>
  <si>
    <t>※1　例：2泊3日、3名での旅行の場合、延べ宿泊者数「6人泊」でカウント</t>
    <rPh sb="3" eb="4">
      <t>レイ</t>
    </rPh>
    <rPh sb="6" eb="7">
      <t>ハク</t>
    </rPh>
    <rPh sb="8" eb="9">
      <t>カ</t>
    </rPh>
    <rPh sb="11" eb="12">
      <t>メイ</t>
    </rPh>
    <rPh sb="14" eb="16">
      <t>リョコウ</t>
    </rPh>
    <rPh sb="17" eb="19">
      <t>バアイ</t>
    </rPh>
    <rPh sb="20" eb="21">
      <t>ノ</t>
    </rPh>
    <rPh sb="22" eb="24">
      <t>シュクハク</t>
    </rPh>
    <rPh sb="24" eb="25">
      <t>シャ</t>
    </rPh>
    <rPh sb="25" eb="26">
      <t>スウ</t>
    </rPh>
    <rPh sb="28" eb="29">
      <t>ニン</t>
    </rPh>
    <rPh sb="29" eb="30">
      <t>ハク</t>
    </rPh>
    <phoneticPr fontId="2"/>
  </si>
  <si>
    <t>※3　事業停止期間などを除いた、実際に旅行割引の対象となっていた日数</t>
    <phoneticPr fontId="2"/>
  </si>
  <si>
    <t>誤配布分</t>
    <rPh sb="0" eb="1">
      <t>ゴ</t>
    </rPh>
    <rPh sb="1" eb="3">
      <t>ハイフ</t>
    </rPh>
    <rPh sb="3" eb="4">
      <t>ブン</t>
    </rPh>
    <phoneticPr fontId="2"/>
  </si>
  <si>
    <t>効果検証様式（県民割）</t>
    <rPh sb="0" eb="2">
      <t>コウカ</t>
    </rPh>
    <rPh sb="2" eb="4">
      <t>ケンショウ</t>
    </rPh>
    <rPh sb="4" eb="6">
      <t>ヨウシキ</t>
    </rPh>
    <rPh sb="7" eb="9">
      <t>ケンミン</t>
    </rPh>
    <rPh sb="9" eb="10">
      <t>ワリ</t>
    </rPh>
    <phoneticPr fontId="2"/>
  </si>
  <si>
    <t>②-14：割引水準及びｸｰﾎﾟﾝ付与水準</t>
    <rPh sb="5" eb="7">
      <t>ワリビキ</t>
    </rPh>
    <rPh sb="7" eb="9">
      <t>スイジュン</t>
    </rPh>
    <rPh sb="9" eb="10">
      <t>オヨ</t>
    </rPh>
    <rPh sb="16" eb="18">
      <t>フヨ</t>
    </rPh>
    <rPh sb="18" eb="20">
      <t>スイジュン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</si>
</sst>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0_ "/>
    <numFmt numFmtId="177" formatCode="0_);[Red]\(0\)"/>
  </numFmts>
  <fonts count="12" x14ac:knownFonts="1">
    <font>
      <sz val="11"/>
      <color theme="1"/>
      <name val="游ゴシック"/>
      <family val="2"/>
      <scheme val="minor"/>
    </font>
    <font>
      <sz val="11"/>
      <color theme="1"/>
      <name val="游ゴシック"/>
      <family val="2"/>
      <charset val="128"/>
      <scheme val="minor"/>
    </font>
    <font>
      <sz val="6"/>
      <name val="游ゴシック"/>
      <family val="3"/>
      <charset val="128"/>
      <scheme val="minor"/>
    </font>
    <font>
      <sz val="9"/>
      <name val="ＭＳ Ｐゴシック"/>
      <family val="3"/>
      <charset val="128"/>
    </font>
    <font>
      <sz val="11"/>
      <name val="ＭＳ Ｐゴシック"/>
      <family val="3"/>
      <charset val="128"/>
    </font>
    <font>
      <sz val="11"/>
      <color theme="1"/>
      <name val="游ゴシック"/>
      <family val="2"/>
      <scheme val="minor"/>
    </font>
    <font>
      <b/>
      <sz val="10"/>
      <name val="ＭＳ Ｐゴシック"/>
      <family val="3"/>
      <charset val="128"/>
    </font>
    <font>
      <sz val="10"/>
      <name val="ＭＳ Ｐゴシック"/>
      <family val="3"/>
      <charset val="128"/>
    </font>
    <font>
      <sz val="6"/>
      <name val="ＭＳ Ｐゴシック"/>
      <family val="3"/>
      <charset val="128"/>
    </font>
    <font>
      <sz val="8"/>
      <name val="ＭＳ Ｐゴシック"/>
      <family val="3"/>
      <charset val="128"/>
    </font>
    <font>
      <sz val="9"/>
      <color rgb="FFFF0000"/>
      <name val="ＭＳ Ｐゴシック"/>
      <family val="3"/>
      <charset val="128"/>
    </font>
    <font>
      <sz val="9"/>
      <color theme="1"/>
      <name val="ＭＳ Ｐゴシック"/>
      <family val="3"/>
      <charset val="128"/>
    </font>
  </fonts>
  <fills count="3">
    <fill>
      <patternFill patternType="none"/>
    </fill>
    <fill>
      <patternFill patternType="gray125"/>
    </fill>
    <fill>
      <patternFill patternType="solid">
        <fgColor theme="0" tint="-0.499984740745262"/>
        <bgColor indexed="64"/>
      </patternFill>
    </fill>
  </fills>
  <borders count="5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bottom style="medium">
        <color indexed="64"/>
      </bottom>
      <diagonal/>
    </border>
    <border>
      <left style="thin">
        <color indexed="64"/>
      </left>
      <right/>
      <top style="medium">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dotted">
        <color indexed="64"/>
      </left>
      <right style="dotted">
        <color indexed="64"/>
      </right>
      <top style="dotted">
        <color indexed="64"/>
      </top>
      <bottom style="dotted">
        <color indexed="64"/>
      </bottom>
      <diagonal/>
    </border>
    <border>
      <left style="medium">
        <color indexed="64"/>
      </left>
      <right style="dotted">
        <color indexed="64"/>
      </right>
      <top style="medium">
        <color indexed="64"/>
      </top>
      <bottom style="dotted">
        <color indexed="64"/>
      </bottom>
      <diagonal/>
    </border>
    <border>
      <left style="dotted">
        <color indexed="64"/>
      </left>
      <right style="dotted">
        <color indexed="64"/>
      </right>
      <top style="medium">
        <color indexed="64"/>
      </top>
      <bottom style="dotted">
        <color indexed="64"/>
      </bottom>
      <diagonal/>
    </border>
    <border>
      <left style="dotted">
        <color indexed="64"/>
      </left>
      <right style="medium">
        <color indexed="64"/>
      </right>
      <top style="medium">
        <color indexed="64"/>
      </top>
      <bottom style="dotted">
        <color indexed="64"/>
      </bottom>
      <diagonal/>
    </border>
    <border>
      <left style="medium">
        <color indexed="64"/>
      </left>
      <right style="dotted">
        <color indexed="64"/>
      </right>
      <top style="dotted">
        <color indexed="64"/>
      </top>
      <bottom style="dotted">
        <color indexed="64"/>
      </bottom>
      <diagonal/>
    </border>
    <border>
      <left style="dotted">
        <color indexed="64"/>
      </left>
      <right style="medium">
        <color indexed="64"/>
      </right>
      <top style="dotted">
        <color indexed="64"/>
      </top>
      <bottom style="dotted">
        <color indexed="64"/>
      </bottom>
      <diagonal/>
    </border>
    <border>
      <left style="medium">
        <color indexed="64"/>
      </left>
      <right style="dotted">
        <color indexed="64"/>
      </right>
      <top style="dotted">
        <color indexed="64"/>
      </top>
      <bottom style="medium">
        <color indexed="64"/>
      </bottom>
      <diagonal/>
    </border>
    <border>
      <left style="dotted">
        <color indexed="64"/>
      </left>
      <right style="dotted">
        <color indexed="64"/>
      </right>
      <top style="dotted">
        <color indexed="64"/>
      </top>
      <bottom style="medium">
        <color indexed="64"/>
      </bottom>
      <diagonal/>
    </border>
    <border>
      <left style="dotted">
        <color indexed="64"/>
      </left>
      <right style="medium">
        <color indexed="64"/>
      </right>
      <top style="dotted">
        <color indexed="64"/>
      </top>
      <bottom style="medium">
        <color indexed="64"/>
      </bottom>
      <diagonal/>
    </border>
    <border>
      <left style="medium">
        <color indexed="64"/>
      </left>
      <right style="dotted">
        <color indexed="64"/>
      </right>
      <top/>
      <bottom style="dotted">
        <color indexed="64"/>
      </bottom>
      <diagonal/>
    </border>
    <border>
      <left style="dotted">
        <color indexed="64"/>
      </left>
      <right style="dotted">
        <color indexed="64"/>
      </right>
      <top/>
      <bottom style="dotted">
        <color indexed="64"/>
      </bottom>
      <diagonal/>
    </border>
    <border>
      <left style="dotted">
        <color indexed="64"/>
      </left>
      <right style="medium">
        <color indexed="64"/>
      </right>
      <top/>
      <bottom style="dotted">
        <color indexed="64"/>
      </bottom>
      <diagonal/>
    </border>
    <border>
      <left style="dotted">
        <color indexed="64"/>
      </left>
      <right style="dotted">
        <color indexed="64"/>
      </right>
      <top style="dotted">
        <color indexed="64"/>
      </top>
      <bottom/>
      <diagonal/>
    </border>
    <border>
      <left style="medium">
        <color indexed="64"/>
      </left>
      <right/>
      <top style="dotted">
        <color indexed="64"/>
      </top>
      <bottom style="dotted">
        <color indexed="64"/>
      </bottom>
      <diagonal/>
    </border>
    <border>
      <left style="dotted">
        <color indexed="64"/>
      </left>
      <right style="medium">
        <color indexed="64"/>
      </right>
      <top style="dotted">
        <color indexed="64"/>
      </top>
      <bottom/>
      <diagonal/>
    </border>
    <border>
      <left style="medium">
        <color indexed="64"/>
      </left>
      <right style="dotted">
        <color indexed="64"/>
      </right>
      <top style="medium">
        <color indexed="64"/>
      </top>
      <bottom style="medium">
        <color indexed="64"/>
      </bottom>
      <diagonal/>
    </border>
    <border>
      <left style="dotted">
        <color indexed="64"/>
      </left>
      <right style="dotted">
        <color indexed="64"/>
      </right>
      <top style="medium">
        <color indexed="64"/>
      </top>
      <bottom style="medium">
        <color indexed="64"/>
      </bottom>
      <diagonal/>
    </border>
    <border>
      <left style="dotted">
        <color indexed="64"/>
      </left>
      <right style="medium">
        <color indexed="64"/>
      </right>
      <top style="medium">
        <color indexed="64"/>
      </top>
      <bottom style="medium">
        <color indexed="64"/>
      </bottom>
      <diagonal/>
    </border>
    <border>
      <left style="dotted">
        <color indexed="64"/>
      </left>
      <right style="dotted">
        <color indexed="64"/>
      </right>
      <top/>
      <bottom style="medium">
        <color indexed="64"/>
      </bottom>
      <diagonal/>
    </border>
    <border>
      <left style="dotted">
        <color indexed="64"/>
      </left>
      <right style="medium">
        <color indexed="64"/>
      </right>
      <top/>
      <bottom style="medium">
        <color indexed="64"/>
      </bottom>
      <diagonal/>
    </border>
    <border>
      <left style="medium">
        <color indexed="64"/>
      </left>
      <right style="dotted">
        <color indexed="64"/>
      </right>
      <top style="dotted">
        <color indexed="64"/>
      </top>
      <bottom/>
      <diagonal/>
    </border>
    <border>
      <left style="medium">
        <color indexed="64"/>
      </left>
      <right style="dotted">
        <color indexed="64"/>
      </right>
      <top style="thin">
        <color indexed="64"/>
      </top>
      <bottom style="medium">
        <color indexed="64"/>
      </bottom>
      <diagonal/>
    </border>
    <border>
      <left style="medium">
        <color indexed="64"/>
      </left>
      <right/>
      <top style="thin">
        <color indexed="64"/>
      </top>
      <bottom style="medium">
        <color indexed="64"/>
      </bottom>
      <diagonal/>
    </border>
    <border>
      <left/>
      <right style="dotted">
        <color indexed="64"/>
      </right>
      <top style="thin">
        <color indexed="64"/>
      </top>
      <bottom style="medium">
        <color indexed="64"/>
      </bottom>
      <diagonal/>
    </border>
    <border>
      <left style="dotted">
        <color indexed="64"/>
      </left>
      <right/>
      <top style="thin">
        <color indexed="64"/>
      </top>
      <bottom style="medium">
        <color indexed="64"/>
      </bottom>
      <diagonal/>
    </border>
    <border>
      <left style="medium">
        <color indexed="64"/>
      </left>
      <right/>
      <top style="dotted">
        <color indexed="64"/>
      </top>
      <bottom style="thin">
        <color indexed="64"/>
      </bottom>
      <diagonal/>
    </border>
    <border>
      <left/>
      <right style="dotted">
        <color indexed="64"/>
      </right>
      <top style="dotted">
        <color indexed="64"/>
      </top>
      <bottom style="thin">
        <color indexed="64"/>
      </bottom>
      <diagonal/>
    </border>
    <border>
      <left style="dotted">
        <color indexed="64"/>
      </left>
      <right style="dotted">
        <color indexed="64"/>
      </right>
      <top style="dotted">
        <color indexed="64"/>
      </top>
      <bottom style="thin">
        <color indexed="64"/>
      </bottom>
      <diagonal/>
    </border>
    <border>
      <left style="dotted">
        <color indexed="64"/>
      </left>
      <right style="medium">
        <color indexed="64"/>
      </right>
      <top style="dotted">
        <color indexed="64"/>
      </top>
      <bottom style="thin">
        <color indexed="64"/>
      </bottom>
      <diagonal/>
    </border>
    <border>
      <left style="medium">
        <color indexed="64"/>
      </left>
      <right style="dotted">
        <color indexed="64"/>
      </right>
      <top style="dotted">
        <color indexed="64"/>
      </top>
      <bottom style="thin">
        <color indexed="64"/>
      </bottom>
      <diagonal/>
    </border>
    <border>
      <left style="medium">
        <color indexed="64"/>
      </left>
      <right/>
      <top style="dotted">
        <color indexed="64"/>
      </top>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0" fontId="4" fillId="0" borderId="0"/>
    <xf numFmtId="38" fontId="5" fillId="0" borderId="0" applyFont="0" applyFill="0" applyBorder="0" applyAlignment="0" applyProtection="0">
      <alignment vertical="center"/>
    </xf>
    <xf numFmtId="0" fontId="1" fillId="0" borderId="0">
      <alignment vertical="center"/>
    </xf>
    <xf numFmtId="38" fontId="1" fillId="0" borderId="0" applyFont="0" applyFill="0" applyBorder="0" applyAlignment="0" applyProtection="0">
      <alignment vertical="center"/>
    </xf>
  </cellStyleXfs>
  <cellXfs count="170">
    <xf numFmtId="0" fontId="0" fillId="0" borderId="0" xfId="0"/>
    <xf numFmtId="0" fontId="3" fillId="0" borderId="7" xfId="0" applyFont="1" applyBorder="1" applyAlignment="1">
      <alignment vertical="center" wrapText="1"/>
    </xf>
    <xf numFmtId="0" fontId="6" fillId="0" borderId="0" xfId="0" applyFont="1" applyAlignment="1">
      <alignment horizontal="center" vertical="center"/>
    </xf>
    <xf numFmtId="0" fontId="7" fillId="0" borderId="0" xfId="0" applyFont="1" applyAlignment="1">
      <alignment vertical="center"/>
    </xf>
    <xf numFmtId="0" fontId="6" fillId="0" borderId="1" xfId="0" applyFont="1" applyBorder="1" applyAlignment="1">
      <alignment horizontal="center" vertical="center"/>
    </xf>
    <xf numFmtId="0" fontId="7" fillId="0" borderId="1" xfId="0" applyFont="1" applyBorder="1" applyAlignment="1">
      <alignment vertical="center"/>
    </xf>
    <xf numFmtId="0" fontId="6" fillId="0" borderId="0" xfId="0" applyFont="1" applyAlignment="1">
      <alignment vertical="center"/>
    </xf>
    <xf numFmtId="57" fontId="7" fillId="0" borderId="1" xfId="0" applyNumberFormat="1" applyFont="1" applyBorder="1" applyAlignment="1">
      <alignment horizontal="center" vertical="center"/>
    </xf>
    <xf numFmtId="0" fontId="3" fillId="0" borderId="0" xfId="0" applyFont="1" applyAlignment="1">
      <alignment vertical="center"/>
    </xf>
    <xf numFmtId="0" fontId="3" fillId="0" borderId="23" xfId="0" applyFont="1" applyBorder="1" applyAlignment="1">
      <alignment vertical="center"/>
    </xf>
    <xf numFmtId="3" fontId="3" fillId="0" borderId="24" xfId="0" applyNumberFormat="1" applyFont="1" applyBorder="1" applyAlignment="1">
      <alignment horizontal="right" vertical="center"/>
    </xf>
    <xf numFmtId="0" fontId="3" fillId="0" borderId="21" xfId="0" applyFont="1" applyBorder="1" applyAlignment="1">
      <alignment vertical="center"/>
    </xf>
    <xf numFmtId="3" fontId="3" fillId="0" borderId="21" xfId="0" applyNumberFormat="1" applyFont="1" applyBorder="1" applyAlignment="1">
      <alignment horizontal="right" vertical="center"/>
    </xf>
    <xf numFmtId="0" fontId="3" fillId="0" borderId="33" xfId="0" applyFont="1" applyBorder="1" applyAlignment="1">
      <alignment vertical="center"/>
    </xf>
    <xf numFmtId="3" fontId="3" fillId="0" borderId="33" xfId="0" applyNumberFormat="1" applyFont="1" applyBorder="1" applyAlignment="1">
      <alignment horizontal="right" vertical="center"/>
    </xf>
    <xf numFmtId="0" fontId="3" fillId="0" borderId="0" xfId="0" applyFont="1" applyAlignment="1">
      <alignment vertical="center" wrapText="1"/>
    </xf>
    <xf numFmtId="0" fontId="7" fillId="0" borderId="0" xfId="0" applyFont="1" applyAlignment="1">
      <alignment horizontal="center" vertical="center"/>
    </xf>
    <xf numFmtId="9" fontId="3" fillId="0" borderId="0" xfId="0" applyNumberFormat="1" applyFont="1" applyAlignment="1">
      <alignment vertical="center"/>
    </xf>
    <xf numFmtId="0" fontId="3" fillId="0" borderId="21" xfId="0" applyFont="1" applyBorder="1" applyAlignment="1">
      <alignment horizontal="left" vertical="center"/>
    </xf>
    <xf numFmtId="38" fontId="3" fillId="0" borderId="29" xfId="2" applyFont="1" applyBorder="1" applyAlignment="1">
      <alignment horizontal="right" vertical="center"/>
    </xf>
    <xf numFmtId="3" fontId="3" fillId="0" borderId="31" xfId="0" applyNumberFormat="1" applyFont="1" applyBorder="1" applyAlignment="1">
      <alignment horizontal="right" vertical="center"/>
    </xf>
    <xf numFmtId="3" fontId="3" fillId="0" borderId="29" xfId="0" applyNumberFormat="1" applyFont="1" applyBorder="1" applyAlignment="1">
      <alignment horizontal="right" vertical="center"/>
    </xf>
    <xf numFmtId="0" fontId="3" fillId="0" borderId="0" xfId="0" applyFont="1" applyAlignment="1">
      <alignment horizontal="center" vertical="center"/>
    </xf>
    <xf numFmtId="0" fontId="3" fillId="0" borderId="3" xfId="0" applyFont="1" applyBorder="1" applyAlignment="1">
      <alignment vertical="center"/>
    </xf>
    <xf numFmtId="57" fontId="3" fillId="0" borderId="3" xfId="0" applyNumberFormat="1" applyFont="1" applyBorder="1" applyAlignment="1">
      <alignment horizontal="center" vertical="center"/>
    </xf>
    <xf numFmtId="57" fontId="3" fillId="0" borderId="0" xfId="0" applyNumberFormat="1" applyFont="1" applyAlignment="1">
      <alignment horizontal="center" vertical="center"/>
    </xf>
    <xf numFmtId="0" fontId="3" fillId="0" borderId="4" xfId="0" applyFont="1" applyBorder="1" applyAlignment="1">
      <alignment vertical="center"/>
    </xf>
    <xf numFmtId="57" fontId="3" fillId="0" borderId="4" xfId="0" applyNumberFormat="1" applyFont="1" applyBorder="1" applyAlignment="1">
      <alignment horizontal="center" vertical="center"/>
    </xf>
    <xf numFmtId="177" fontId="3" fillId="0" borderId="0" xfId="0" applyNumberFormat="1" applyFont="1" applyAlignment="1">
      <alignment horizontal="center" vertical="center"/>
    </xf>
    <xf numFmtId="3" fontId="3" fillId="0" borderId="24" xfId="0" applyNumberFormat="1" applyFont="1" applyBorder="1" applyAlignment="1">
      <alignment vertical="center"/>
    </xf>
    <xf numFmtId="3" fontId="3" fillId="0" borderId="0" xfId="0" applyNumberFormat="1" applyFont="1" applyAlignment="1">
      <alignment horizontal="center" vertical="center"/>
    </xf>
    <xf numFmtId="3" fontId="3" fillId="0" borderId="26" xfId="0" applyNumberFormat="1" applyFont="1" applyBorder="1" applyAlignment="1">
      <alignment vertical="center"/>
    </xf>
    <xf numFmtId="0" fontId="3" fillId="0" borderId="48" xfId="0" applyFont="1" applyBorder="1" applyAlignment="1">
      <alignment vertical="center"/>
    </xf>
    <xf numFmtId="3" fontId="3" fillId="0" borderId="49" xfId="0" applyNumberFormat="1" applyFont="1" applyBorder="1" applyAlignment="1">
      <alignment vertical="center"/>
    </xf>
    <xf numFmtId="3" fontId="3" fillId="0" borderId="40" xfId="0" applyNumberFormat="1" applyFont="1" applyBorder="1" applyAlignment="1">
      <alignment vertical="center"/>
    </xf>
    <xf numFmtId="0" fontId="3" fillId="0" borderId="21" xfId="0" applyFont="1" applyBorder="1" applyAlignment="1">
      <alignment horizontal="center" vertical="center" wrapText="1"/>
    </xf>
    <xf numFmtId="0" fontId="3" fillId="0" borderId="26" xfId="0" applyFont="1" applyBorder="1" applyAlignment="1">
      <alignment horizontal="center" vertical="center" wrapText="1"/>
    </xf>
    <xf numFmtId="3" fontId="3" fillId="2" borderId="21" xfId="0" applyNumberFormat="1" applyFont="1" applyFill="1" applyBorder="1" applyAlignment="1">
      <alignment horizontal="right" vertical="center"/>
    </xf>
    <xf numFmtId="177" fontId="3" fillId="0" borderId="21" xfId="0" applyNumberFormat="1" applyFont="1" applyBorder="1" applyAlignment="1">
      <alignment horizontal="center" vertical="center"/>
    </xf>
    <xf numFmtId="3" fontId="3" fillId="0" borderId="21" xfId="0" applyNumberFormat="1" applyFont="1" applyBorder="1" applyAlignment="1">
      <alignment horizontal="center" vertical="center"/>
    </xf>
    <xf numFmtId="0" fontId="3" fillId="0" borderId="26" xfId="0" applyFont="1" applyBorder="1" applyAlignment="1">
      <alignment horizontal="left" vertical="center"/>
    </xf>
    <xf numFmtId="177" fontId="3" fillId="0" borderId="21" xfId="0" applyNumberFormat="1" applyFont="1" applyBorder="1" applyAlignment="1">
      <alignment vertical="center"/>
    </xf>
    <xf numFmtId="177" fontId="3" fillId="0" borderId="21" xfId="0" applyNumberFormat="1" applyFont="1" applyBorder="1" applyAlignment="1">
      <alignment horizontal="right" vertical="center"/>
    </xf>
    <xf numFmtId="3" fontId="3" fillId="2" borderId="33" xfId="0" applyNumberFormat="1" applyFont="1" applyFill="1" applyBorder="1" applyAlignment="1">
      <alignment horizontal="right" vertical="center"/>
    </xf>
    <xf numFmtId="177" fontId="3" fillId="0" borderId="33" xfId="0" applyNumberFormat="1" applyFont="1" applyBorder="1" applyAlignment="1">
      <alignment horizontal="center" vertical="center"/>
    </xf>
    <xf numFmtId="0" fontId="3" fillId="0" borderId="35" xfId="0" applyFont="1" applyBorder="1" applyAlignment="1">
      <alignment horizontal="left" vertical="center"/>
    </xf>
    <xf numFmtId="0" fontId="3" fillId="0" borderId="36" xfId="0" applyFont="1" applyBorder="1" applyAlignment="1">
      <alignment horizontal="right" vertical="center"/>
    </xf>
    <xf numFmtId="3" fontId="3" fillId="0" borderId="37" xfId="0" applyNumberFormat="1" applyFont="1" applyBorder="1" applyAlignment="1">
      <alignment horizontal="right" vertical="center"/>
    </xf>
    <xf numFmtId="3" fontId="3" fillId="2" borderId="37" xfId="0" applyNumberFormat="1" applyFont="1" applyFill="1" applyBorder="1" applyAlignment="1">
      <alignment horizontal="right" vertical="center"/>
    </xf>
    <xf numFmtId="177" fontId="3" fillId="2" borderId="37" xfId="0" applyNumberFormat="1" applyFont="1" applyFill="1" applyBorder="1" applyAlignment="1">
      <alignment horizontal="center" vertical="center"/>
    </xf>
    <xf numFmtId="0" fontId="3" fillId="2" borderId="38" xfId="0" applyFont="1" applyFill="1" applyBorder="1" applyAlignment="1">
      <alignment horizontal="left" vertical="center"/>
    </xf>
    <xf numFmtId="3" fontId="3" fillId="2" borderId="31" xfId="0" applyNumberFormat="1" applyFont="1" applyFill="1" applyBorder="1" applyAlignment="1">
      <alignment horizontal="right" vertical="center"/>
    </xf>
    <xf numFmtId="177" fontId="3" fillId="0" borderId="31" xfId="0" applyNumberFormat="1" applyFont="1" applyBorder="1" applyAlignment="1">
      <alignment horizontal="center" vertical="center"/>
    </xf>
    <xf numFmtId="3" fontId="3" fillId="0" borderId="31" xfId="0" applyNumberFormat="1" applyFont="1" applyBorder="1" applyAlignment="1">
      <alignment horizontal="center" vertical="center"/>
    </xf>
    <xf numFmtId="0" fontId="3" fillId="0" borderId="32" xfId="0" applyFont="1" applyBorder="1" applyAlignment="1">
      <alignment horizontal="left" vertical="center"/>
    </xf>
    <xf numFmtId="3" fontId="3" fillId="2" borderId="37" xfId="0" applyNumberFormat="1" applyFont="1" applyFill="1" applyBorder="1" applyAlignment="1">
      <alignment horizontal="center" vertical="center"/>
    </xf>
    <xf numFmtId="3" fontId="3" fillId="0" borderId="39" xfId="0" applyNumberFormat="1" applyFont="1" applyBorder="1" applyAlignment="1">
      <alignment horizontal="right" vertical="center"/>
    </xf>
    <xf numFmtId="3" fontId="3" fillId="2" borderId="39" xfId="0" applyNumberFormat="1" applyFont="1" applyFill="1" applyBorder="1" applyAlignment="1">
      <alignment horizontal="right" vertical="center"/>
    </xf>
    <xf numFmtId="177" fontId="3" fillId="2" borderId="39" xfId="0" applyNumberFormat="1" applyFont="1" applyFill="1" applyBorder="1" applyAlignment="1">
      <alignment vertical="center"/>
    </xf>
    <xf numFmtId="3" fontId="3" fillId="2" borderId="39" xfId="0" applyNumberFormat="1" applyFont="1" applyFill="1" applyBorder="1" applyAlignment="1">
      <alignment vertical="center"/>
    </xf>
    <xf numFmtId="0" fontId="3" fillId="2" borderId="40" xfId="0" applyFont="1" applyFill="1" applyBorder="1" applyAlignment="1">
      <alignment horizontal="left" vertical="center"/>
    </xf>
    <xf numFmtId="38" fontId="3" fillId="0" borderId="32" xfId="2" applyFont="1" applyBorder="1" applyAlignment="1">
      <alignment horizontal="right" vertical="center"/>
    </xf>
    <xf numFmtId="176" fontId="3" fillId="0" borderId="0" xfId="0" applyNumberFormat="1" applyFont="1" applyAlignment="1">
      <alignment horizontal="center" vertical="center"/>
    </xf>
    <xf numFmtId="0" fontId="3" fillId="0" borderId="32" xfId="0" applyFont="1" applyBorder="1" applyAlignment="1">
      <alignment horizontal="left" vertical="center" shrinkToFit="1"/>
    </xf>
    <xf numFmtId="0" fontId="3" fillId="0" borderId="26" xfId="0" applyFont="1" applyBorder="1" applyAlignment="1">
      <alignment horizontal="left" vertical="center" shrinkToFit="1"/>
    </xf>
    <xf numFmtId="3" fontId="3" fillId="0" borderId="0" xfId="0" applyNumberFormat="1" applyFont="1" applyAlignment="1">
      <alignment vertical="center"/>
    </xf>
    <xf numFmtId="3" fontId="7" fillId="0" borderId="0" xfId="0" applyNumberFormat="1" applyFont="1" applyAlignment="1">
      <alignment vertical="center"/>
    </xf>
    <xf numFmtId="0" fontId="11" fillId="0" borderId="0" xfId="0" applyFont="1" applyAlignment="1">
      <alignment vertical="center"/>
    </xf>
    <xf numFmtId="0" fontId="3" fillId="0" borderId="43" xfId="0" applyFont="1" applyBorder="1" applyAlignment="1">
      <alignment horizontal="right" vertical="center"/>
    </xf>
    <xf numFmtId="0" fontId="3" fillId="0" borderId="44" xfId="0" applyFont="1" applyBorder="1" applyAlignment="1">
      <alignment horizontal="right" vertical="center"/>
    </xf>
    <xf numFmtId="3" fontId="3" fillId="0" borderId="45" xfId="0" applyNumberFormat="1" applyFont="1" applyBorder="1" applyAlignment="1">
      <alignment horizontal="right" vertical="center"/>
    </xf>
    <xf numFmtId="3" fontId="3" fillId="0" borderId="19" xfId="0" applyNumberFormat="1" applyFont="1" applyBorder="1" applyAlignment="1">
      <alignment horizontal="right" vertical="center"/>
    </xf>
    <xf numFmtId="3" fontId="3" fillId="0" borderId="20" xfId="0" applyNumberFormat="1" applyFont="1" applyBorder="1" applyAlignment="1">
      <alignment horizontal="right" vertical="center"/>
    </xf>
    <xf numFmtId="0" fontId="3" fillId="0" borderId="46" xfId="0" applyFont="1" applyBorder="1" applyAlignment="1">
      <alignment horizontal="left" vertical="center"/>
    </xf>
    <xf numFmtId="0" fontId="3" fillId="0" borderId="47" xfId="0" applyFont="1" applyBorder="1" applyAlignment="1">
      <alignment horizontal="left" vertical="center"/>
    </xf>
    <xf numFmtId="0" fontId="3" fillId="0" borderId="27" xfId="0" applyFont="1" applyBorder="1" applyAlignment="1">
      <alignment vertical="center"/>
    </xf>
    <xf numFmtId="0" fontId="3" fillId="0" borderId="28" xfId="0" applyFont="1" applyBorder="1" applyAlignment="1">
      <alignment vertical="center"/>
    </xf>
    <xf numFmtId="0" fontId="3" fillId="0" borderId="8" xfId="0" applyFont="1" applyBorder="1" applyAlignment="1">
      <alignment vertical="center" wrapText="1"/>
    </xf>
    <xf numFmtId="0" fontId="3" fillId="0" borderId="9" xfId="0" applyFont="1" applyBorder="1" applyAlignment="1">
      <alignment vertical="center" wrapText="1"/>
    </xf>
    <xf numFmtId="0" fontId="3" fillId="0" borderId="22" xfId="0" applyFont="1" applyBorder="1" applyAlignment="1">
      <alignment vertical="center" wrapText="1"/>
    </xf>
    <xf numFmtId="0" fontId="3" fillId="0" borderId="25" xfId="0" applyFont="1" applyBorder="1" applyAlignment="1">
      <alignment vertical="center" wrapText="1"/>
    </xf>
    <xf numFmtId="0" fontId="3" fillId="0" borderId="41" xfId="0" applyFont="1" applyBorder="1" applyAlignment="1">
      <alignment vertical="center"/>
    </xf>
    <xf numFmtId="0" fontId="6" fillId="0" borderId="0" xfId="0" applyFont="1" applyAlignment="1">
      <alignment vertical="center"/>
    </xf>
    <xf numFmtId="0" fontId="3" fillId="0" borderId="22" xfId="0" applyFont="1" applyBorder="1" applyAlignment="1">
      <alignment vertical="center"/>
    </xf>
    <xf numFmtId="0" fontId="3" fillId="0" borderId="23" xfId="0" applyFont="1" applyBorder="1" applyAlignment="1">
      <alignment vertical="center"/>
    </xf>
    <xf numFmtId="3" fontId="3" fillId="0" borderId="23" xfId="0" applyNumberFormat="1" applyFont="1" applyBorder="1" applyAlignment="1">
      <alignment horizontal="right" vertical="center"/>
    </xf>
    <xf numFmtId="3" fontId="3" fillId="0" borderId="24" xfId="0" applyNumberFormat="1" applyFont="1" applyBorder="1" applyAlignment="1">
      <alignment horizontal="right" vertical="center"/>
    </xf>
    <xf numFmtId="3" fontId="3" fillId="0" borderId="33" xfId="0" applyNumberFormat="1" applyFont="1" applyBorder="1" applyAlignment="1">
      <alignment horizontal="right" vertical="center"/>
    </xf>
    <xf numFmtId="3" fontId="3" fillId="0" borderId="35" xfId="0" applyNumberFormat="1" applyFont="1" applyBorder="1" applyAlignment="1">
      <alignment horizontal="right" vertical="center"/>
    </xf>
    <xf numFmtId="3" fontId="3" fillId="0" borderId="21" xfId="0" applyNumberFormat="1" applyFont="1" applyBorder="1" applyAlignment="1">
      <alignment horizontal="right" vertical="center"/>
    </xf>
    <xf numFmtId="3" fontId="3" fillId="0" borderId="26" xfId="0" applyNumberFormat="1" applyFont="1" applyBorder="1" applyAlignment="1">
      <alignment horizontal="right" vertical="center"/>
    </xf>
    <xf numFmtId="3" fontId="3" fillId="0" borderId="28" xfId="0" applyNumberFormat="1" applyFont="1" applyBorder="1" applyAlignment="1">
      <alignment horizontal="right" vertical="center"/>
    </xf>
    <xf numFmtId="3" fontId="3" fillId="0" borderId="29" xfId="0" applyNumberFormat="1" applyFont="1" applyBorder="1" applyAlignment="1">
      <alignment horizontal="right" vertical="center"/>
    </xf>
    <xf numFmtId="0" fontId="3" fillId="0" borderId="27" xfId="0" applyFont="1" applyBorder="1" applyAlignment="1">
      <alignment horizontal="left" vertical="center"/>
    </xf>
    <xf numFmtId="0" fontId="3" fillId="0" borderId="28" xfId="0" applyFont="1" applyBorder="1" applyAlignment="1">
      <alignment horizontal="left" vertical="center"/>
    </xf>
    <xf numFmtId="38" fontId="3" fillId="0" borderId="28" xfId="2" applyFont="1" applyBorder="1" applyAlignment="1">
      <alignment horizontal="right" vertical="center"/>
    </xf>
    <xf numFmtId="38" fontId="3" fillId="0" borderId="29" xfId="2" applyFont="1" applyBorder="1" applyAlignment="1">
      <alignment horizontal="right" vertical="center"/>
    </xf>
    <xf numFmtId="0" fontId="3" fillId="0" borderId="30" xfId="0" applyFont="1" applyBorder="1" applyAlignment="1">
      <alignment vertical="center"/>
    </xf>
    <xf numFmtId="0" fontId="3" fillId="0" borderId="31" xfId="0" applyFont="1" applyBorder="1" applyAlignment="1">
      <alignment vertical="center"/>
    </xf>
    <xf numFmtId="3" fontId="3" fillId="0" borderId="31" xfId="0" applyNumberFormat="1" applyFont="1" applyBorder="1" applyAlignment="1">
      <alignment horizontal="right" vertical="center"/>
    </xf>
    <xf numFmtId="3" fontId="3" fillId="0" borderId="32" xfId="0" applyNumberFormat="1" applyFont="1" applyBorder="1" applyAlignment="1">
      <alignment horizontal="right" vertical="center"/>
    </xf>
    <xf numFmtId="0" fontId="6" fillId="0" borderId="0" xfId="0" applyFont="1" applyAlignment="1">
      <alignment horizontal="center" vertical="center"/>
    </xf>
    <xf numFmtId="0" fontId="7" fillId="0" borderId="7" xfId="0" applyFont="1" applyBorder="1" applyAlignment="1">
      <alignment horizontal="center" vertical="center"/>
    </xf>
    <xf numFmtId="0" fontId="7" fillId="0" borderId="10" xfId="0" applyFont="1" applyBorder="1" applyAlignment="1">
      <alignment horizontal="center" vertical="center"/>
    </xf>
    <xf numFmtId="0" fontId="3" fillId="0" borderId="10" xfId="0" applyFont="1" applyBorder="1" applyAlignment="1">
      <alignment horizontal="left" vertical="center" wrapText="1"/>
    </xf>
    <xf numFmtId="0" fontId="3" fillId="0" borderId="11" xfId="0" applyFont="1" applyBorder="1" applyAlignment="1">
      <alignment horizontal="left" vertical="center" wrapText="1"/>
    </xf>
    <xf numFmtId="0" fontId="10" fillId="0" borderId="10" xfId="0" applyFont="1" applyBorder="1" applyAlignment="1">
      <alignment horizontal="left" vertical="center" wrapText="1"/>
    </xf>
    <xf numFmtId="0" fontId="10" fillId="0" borderId="11" xfId="0" applyFont="1" applyBorder="1" applyAlignment="1">
      <alignment horizontal="left" vertical="center" wrapText="1"/>
    </xf>
    <xf numFmtId="57" fontId="3" fillId="0" borderId="3" xfId="0" applyNumberFormat="1" applyFont="1" applyBorder="1" applyAlignment="1">
      <alignment horizontal="center" vertical="center"/>
    </xf>
    <xf numFmtId="57" fontId="3" fillId="0" borderId="5" xfId="0" applyNumberFormat="1" applyFont="1" applyBorder="1" applyAlignment="1">
      <alignment horizontal="center" vertical="center"/>
    </xf>
    <xf numFmtId="57" fontId="3" fillId="0" borderId="4" xfId="0" applyNumberFormat="1" applyFont="1" applyBorder="1" applyAlignment="1">
      <alignment horizontal="center" vertical="center"/>
    </xf>
    <xf numFmtId="57" fontId="3" fillId="0" borderId="6" xfId="0" applyNumberFormat="1" applyFont="1" applyBorder="1" applyAlignment="1">
      <alignment horizontal="center" vertical="center"/>
    </xf>
    <xf numFmtId="0" fontId="3" fillId="0" borderId="0" xfId="0" applyFont="1" applyAlignment="1">
      <alignment horizontal="center" vertical="center"/>
    </xf>
    <xf numFmtId="9" fontId="3" fillId="0" borderId="3" xfId="0" applyNumberFormat="1" applyFont="1" applyBorder="1" applyAlignment="1">
      <alignment horizontal="center" vertical="center"/>
    </xf>
    <xf numFmtId="9" fontId="3" fillId="0" borderId="5" xfId="0" applyNumberFormat="1" applyFont="1" applyBorder="1" applyAlignment="1">
      <alignment horizontal="center" vertical="center"/>
    </xf>
    <xf numFmtId="9" fontId="3" fillId="0" borderId="4" xfId="0" applyNumberFormat="1" applyFont="1" applyBorder="1" applyAlignment="1">
      <alignment horizontal="center" vertical="center"/>
    </xf>
    <xf numFmtId="9" fontId="3" fillId="0" borderId="6" xfId="0" applyNumberFormat="1" applyFont="1" applyBorder="1" applyAlignment="1">
      <alignment horizontal="center" vertical="center"/>
    </xf>
    <xf numFmtId="0" fontId="3" fillId="0" borderId="8" xfId="0" applyFont="1" applyBorder="1" applyAlignment="1">
      <alignment vertical="center"/>
    </xf>
    <xf numFmtId="0" fontId="3" fillId="0" borderId="3" xfId="0" applyFont="1" applyBorder="1" applyAlignment="1">
      <alignment vertical="center"/>
    </xf>
    <xf numFmtId="0" fontId="3" fillId="0" borderId="9" xfId="0" applyFont="1" applyBorder="1" applyAlignment="1">
      <alignment vertical="center"/>
    </xf>
    <xf numFmtId="0" fontId="3" fillId="0" borderId="4" xfId="0" applyFont="1" applyBorder="1" applyAlignment="1">
      <alignment vertical="center"/>
    </xf>
    <xf numFmtId="38" fontId="3" fillId="0" borderId="28" xfId="2" applyFont="1" applyBorder="1" applyAlignment="1">
      <alignment horizontal="center" vertical="center"/>
    </xf>
    <xf numFmtId="38" fontId="3" fillId="0" borderId="29" xfId="2" applyFont="1" applyBorder="1" applyAlignment="1">
      <alignment horizontal="center" vertical="center"/>
    </xf>
    <xf numFmtId="0" fontId="3" fillId="0" borderId="25" xfId="0" applyFont="1" applyBorder="1" applyAlignment="1">
      <alignment horizontal="center" vertical="center" wrapText="1"/>
    </xf>
    <xf numFmtId="0" fontId="3" fillId="0" borderId="22" xfId="0" applyFont="1" applyBorder="1" applyAlignment="1">
      <alignment horizontal="left" vertical="center"/>
    </xf>
    <xf numFmtId="0" fontId="3" fillId="0" borderId="23" xfId="0" applyFont="1" applyBorder="1" applyAlignment="1">
      <alignment horizontal="left" vertical="center"/>
    </xf>
    <xf numFmtId="0" fontId="3" fillId="0" borderId="24" xfId="0" applyFont="1" applyBorder="1" applyAlignment="1">
      <alignment horizontal="left" vertical="center"/>
    </xf>
    <xf numFmtId="0" fontId="3" fillId="0" borderId="50" xfId="0" applyFont="1" applyBorder="1" applyAlignment="1">
      <alignment vertical="center"/>
    </xf>
    <xf numFmtId="3" fontId="3" fillId="0" borderId="0" xfId="0" applyNumberFormat="1" applyFont="1" applyAlignment="1">
      <alignment horizontal="center" vertical="center"/>
    </xf>
    <xf numFmtId="0" fontId="3" fillId="0" borderId="16" xfId="0" applyFont="1" applyBorder="1" applyAlignment="1">
      <alignment horizontal="center" vertical="center" wrapText="1"/>
    </xf>
    <xf numFmtId="0" fontId="3" fillId="0" borderId="14" xfId="0" applyFont="1" applyBorder="1" applyAlignment="1">
      <alignment horizontal="center" vertical="center" wrapText="1"/>
    </xf>
    <xf numFmtId="0" fontId="3" fillId="0" borderId="15" xfId="0" applyFont="1" applyBorder="1" applyAlignment="1">
      <alignment horizontal="center" vertical="center" wrapText="1"/>
    </xf>
    <xf numFmtId="0" fontId="3" fillId="0" borderId="30" xfId="0" applyFont="1" applyBorder="1" applyAlignment="1">
      <alignment horizontal="left" vertical="center"/>
    </xf>
    <xf numFmtId="0" fontId="3" fillId="0" borderId="31" xfId="0" applyFont="1" applyBorder="1" applyAlignment="1">
      <alignment horizontal="left" vertical="center"/>
    </xf>
    <xf numFmtId="0" fontId="3" fillId="0" borderId="25" xfId="0" applyFont="1" applyBorder="1" applyAlignment="1">
      <alignment horizontal="left" vertical="center"/>
    </xf>
    <xf numFmtId="0" fontId="3" fillId="0" borderId="21" xfId="0" applyFont="1" applyBorder="1" applyAlignment="1">
      <alignment horizontal="left" vertical="center"/>
    </xf>
    <xf numFmtId="0" fontId="3" fillId="0" borderId="23" xfId="0" applyFont="1" applyBorder="1" applyAlignment="1">
      <alignment horizontal="center" vertical="center" wrapText="1"/>
    </xf>
    <xf numFmtId="0" fontId="3" fillId="0" borderId="24" xfId="0" applyFont="1" applyBorder="1" applyAlignment="1">
      <alignment horizontal="center" vertical="center" wrapText="1"/>
    </xf>
    <xf numFmtId="0" fontId="3" fillId="0" borderId="21" xfId="0" applyFont="1" applyBorder="1" applyAlignment="1">
      <alignment horizontal="left" vertical="top" wrapText="1"/>
    </xf>
    <xf numFmtId="0" fontId="3" fillId="0" borderId="21" xfId="0" applyFont="1" applyBorder="1" applyAlignment="1">
      <alignment horizontal="left" vertical="top"/>
    </xf>
    <xf numFmtId="0" fontId="3" fillId="0" borderId="33" xfId="0" applyFont="1" applyBorder="1" applyAlignment="1">
      <alignment horizontal="left" vertical="top"/>
    </xf>
    <xf numFmtId="0" fontId="3" fillId="0" borderId="31" xfId="0" applyFont="1" applyBorder="1" applyAlignment="1">
      <alignment horizontal="left" vertical="top"/>
    </xf>
    <xf numFmtId="0" fontId="3" fillId="0" borderId="25" xfId="0" applyFont="1" applyBorder="1" applyAlignment="1">
      <alignment horizontal="center" vertical="center"/>
    </xf>
    <xf numFmtId="0" fontId="3" fillId="0" borderId="51" xfId="0" applyFont="1" applyBorder="1" applyAlignment="1">
      <alignment horizontal="center" vertical="center"/>
    </xf>
    <xf numFmtId="0" fontId="3" fillId="0" borderId="31" xfId="0" applyFont="1" applyBorder="1" applyAlignment="1">
      <alignment horizontal="left" vertical="top" wrapText="1"/>
    </xf>
    <xf numFmtId="0" fontId="3" fillId="0" borderId="34" xfId="0" applyFont="1" applyBorder="1" applyAlignment="1">
      <alignment horizontal="center" vertical="center" wrapText="1"/>
    </xf>
    <xf numFmtId="0" fontId="3" fillId="2" borderId="16" xfId="0" applyFont="1" applyFill="1" applyBorder="1" applyAlignment="1">
      <alignment horizontal="center" vertical="center" wrapText="1"/>
    </xf>
    <xf numFmtId="0" fontId="3" fillId="2" borderId="14" xfId="0" applyFont="1" applyFill="1" applyBorder="1" applyAlignment="1">
      <alignment horizontal="center" vertical="center" wrapText="1"/>
    </xf>
    <xf numFmtId="0" fontId="3" fillId="2" borderId="15" xfId="0" applyFont="1" applyFill="1" applyBorder="1" applyAlignment="1">
      <alignment horizontal="center" vertical="center" wrapText="1"/>
    </xf>
    <xf numFmtId="0" fontId="3" fillId="0" borderId="7" xfId="0" applyFont="1" applyBorder="1" applyAlignment="1">
      <alignment vertical="center"/>
    </xf>
    <xf numFmtId="0" fontId="3" fillId="0" borderId="10" xfId="0" applyFont="1" applyBorder="1" applyAlignment="1">
      <alignment vertical="center"/>
    </xf>
    <xf numFmtId="0" fontId="3" fillId="0" borderId="18" xfId="0" applyFont="1" applyBorder="1" applyAlignment="1">
      <alignment vertical="center"/>
    </xf>
    <xf numFmtId="0" fontId="3" fillId="0" borderId="2" xfId="0" applyFont="1" applyBorder="1" applyAlignment="1">
      <alignment vertical="center"/>
    </xf>
    <xf numFmtId="9" fontId="3" fillId="0" borderId="19" xfId="0" applyNumberFormat="1" applyFont="1" applyBorder="1" applyAlignment="1">
      <alignment horizontal="center" vertical="center"/>
    </xf>
    <xf numFmtId="9" fontId="3" fillId="0" borderId="20" xfId="0" applyNumberFormat="1" applyFont="1" applyBorder="1" applyAlignment="1">
      <alignment horizontal="center" vertical="center"/>
    </xf>
    <xf numFmtId="177" fontId="3" fillId="0" borderId="16" xfId="0" applyNumberFormat="1" applyFont="1" applyBorder="1" applyAlignment="1">
      <alignment horizontal="center" vertical="center"/>
    </xf>
    <xf numFmtId="177" fontId="3" fillId="0" borderId="14" xfId="0" applyNumberFormat="1" applyFont="1" applyBorder="1" applyAlignment="1">
      <alignment horizontal="center" vertical="center"/>
    </xf>
    <xf numFmtId="177" fontId="3" fillId="0" borderId="15" xfId="0" applyNumberFormat="1" applyFont="1" applyBorder="1" applyAlignment="1">
      <alignment horizontal="center" vertical="center"/>
    </xf>
    <xf numFmtId="57" fontId="3" fillId="2" borderId="13" xfId="0" applyNumberFormat="1" applyFont="1" applyFill="1" applyBorder="1" applyAlignment="1">
      <alignment horizontal="center" vertical="center"/>
    </xf>
    <xf numFmtId="57" fontId="3" fillId="2" borderId="52" xfId="0" applyNumberFormat="1" applyFont="1" applyFill="1" applyBorder="1" applyAlignment="1">
      <alignment horizontal="center" vertical="center"/>
    </xf>
    <xf numFmtId="57" fontId="3" fillId="2" borderId="17" xfId="0" applyNumberFormat="1" applyFont="1" applyFill="1" applyBorder="1" applyAlignment="1">
      <alignment horizontal="center" vertical="center"/>
    </xf>
    <xf numFmtId="57" fontId="3" fillId="2" borderId="53" xfId="0" applyNumberFormat="1" applyFont="1" applyFill="1" applyBorder="1" applyAlignment="1">
      <alignment horizontal="center" vertical="center"/>
    </xf>
    <xf numFmtId="57" fontId="3" fillId="2" borderId="19" xfId="0" applyNumberFormat="1" applyFont="1" applyFill="1" applyBorder="1" applyAlignment="1">
      <alignment horizontal="center" vertical="center"/>
    </xf>
    <xf numFmtId="57" fontId="3" fillId="2" borderId="20" xfId="0" applyNumberFormat="1" applyFont="1" applyFill="1" applyBorder="1" applyAlignment="1">
      <alignment horizontal="center" vertical="center"/>
    </xf>
    <xf numFmtId="57" fontId="3" fillId="2" borderId="54" xfId="0" applyNumberFormat="1" applyFont="1" applyFill="1" applyBorder="1" applyAlignment="1">
      <alignment horizontal="center" vertical="center"/>
    </xf>
    <xf numFmtId="57" fontId="3" fillId="2" borderId="55" xfId="0" applyNumberFormat="1" applyFont="1" applyFill="1" applyBorder="1" applyAlignment="1">
      <alignment horizontal="center" vertical="center"/>
    </xf>
    <xf numFmtId="0" fontId="3" fillId="0" borderId="12" xfId="0" applyFont="1" applyBorder="1" applyAlignment="1">
      <alignment horizontal="center" vertical="center"/>
    </xf>
    <xf numFmtId="0" fontId="3" fillId="0" borderId="42" xfId="0" applyFont="1" applyBorder="1" applyAlignment="1">
      <alignment horizontal="right" vertical="center"/>
    </xf>
    <xf numFmtId="0" fontId="3" fillId="0" borderId="39" xfId="0" applyFont="1" applyBorder="1" applyAlignment="1">
      <alignment horizontal="right" vertical="center"/>
    </xf>
    <xf numFmtId="176" fontId="3" fillId="0" borderId="0" xfId="0" applyNumberFormat="1" applyFont="1" applyAlignment="1">
      <alignment horizontal="center" vertical="center"/>
    </xf>
  </cellXfs>
  <cellStyles count="5">
    <cellStyle name="桁区切り" xfId="2" builtinId="6"/>
    <cellStyle name="桁区切り 2" xfId="4"/>
    <cellStyle name="標準" xfId="0" builtinId="0"/>
    <cellStyle name="標準 2" xfId="3"/>
    <cellStyle name="標準 5"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haredStrings" Target="sharedString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alcChain" Target="calcChain.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O39"/>
  <sheetViews>
    <sheetView tabSelected="1" view="pageBreakPreview" zoomScaleNormal="100" zoomScaleSheetLayoutView="100" workbookViewId="0">
      <selection activeCell="E32" sqref="E32"/>
    </sheetView>
  </sheetViews>
  <sheetFormatPr defaultColWidth="9" defaultRowHeight="12" x14ac:dyDescent="0.4"/>
  <cols>
    <col min="1" max="1" width="0.75" style="3" customWidth="1"/>
    <col min="2" max="2" width="3.125" style="3" bestFit="1" customWidth="1"/>
    <col min="3" max="3" width="10.625" style="3" customWidth="1"/>
    <col min="4" max="4" width="20.625" style="3" customWidth="1"/>
    <col min="5" max="5" width="25.625" style="3" customWidth="1"/>
    <col min="6" max="6" width="10.625" style="3" customWidth="1"/>
    <col min="7" max="7" width="15.625" style="3" customWidth="1"/>
    <col min="8" max="8" width="0.875" style="3" customWidth="1"/>
    <col min="9" max="10" width="9" style="3" customWidth="1"/>
    <col min="11" max="12" width="9" style="3"/>
    <col min="13" max="13" width="10.25" style="3" bestFit="1" customWidth="1"/>
    <col min="14" max="16384" width="9" style="3"/>
  </cols>
  <sheetData>
    <row r="1" spans="1:15" ht="18.75" customHeight="1" x14ac:dyDescent="0.4">
      <c r="A1" s="101" t="s">
        <v>73</v>
      </c>
      <c r="B1" s="101"/>
      <c r="C1" s="101"/>
      <c r="D1" s="101"/>
      <c r="E1" s="101"/>
      <c r="F1" s="101"/>
      <c r="G1" s="101"/>
      <c r="H1" s="101"/>
    </row>
    <row r="2" spans="1:15" x14ac:dyDescent="0.4">
      <c r="B2" s="2"/>
      <c r="C2" s="4" t="s">
        <v>0</v>
      </c>
      <c r="D2" s="5" t="s">
        <v>59</v>
      </c>
      <c r="E2" s="6"/>
      <c r="F2" s="4" t="s">
        <v>1</v>
      </c>
      <c r="G2" s="7">
        <v>45380</v>
      </c>
    </row>
    <row r="3" spans="1:15" ht="15" customHeight="1" x14ac:dyDescent="0.4">
      <c r="B3" s="2"/>
      <c r="C3" s="6"/>
      <c r="D3" s="6"/>
      <c r="E3" s="6"/>
      <c r="F3" s="6"/>
      <c r="G3" s="6"/>
      <c r="H3" s="6"/>
    </row>
    <row r="4" spans="1:15" ht="15" customHeight="1" thickBot="1" x14ac:dyDescent="0.45">
      <c r="B4" s="3" t="s">
        <v>2</v>
      </c>
      <c r="C4" s="82" t="s">
        <v>3</v>
      </c>
      <c r="D4" s="82"/>
      <c r="E4" s="82"/>
      <c r="F4" s="82"/>
      <c r="G4" s="6"/>
    </row>
    <row r="5" spans="1:15" ht="32.25" customHeight="1" thickBot="1" x14ac:dyDescent="0.45">
      <c r="C5" s="102" t="s">
        <v>4</v>
      </c>
      <c r="D5" s="103"/>
      <c r="E5" s="104" t="s">
        <v>66</v>
      </c>
      <c r="F5" s="104"/>
      <c r="G5" s="105"/>
      <c r="H5" s="8"/>
    </row>
    <row r="6" spans="1:15" ht="15" customHeight="1" x14ac:dyDescent="0.4"/>
    <row r="7" spans="1:15" ht="15" customHeight="1" thickBot="1" x14ac:dyDescent="0.45">
      <c r="B7" s="3" t="s">
        <v>5</v>
      </c>
      <c r="C7" s="82" t="s">
        <v>6</v>
      </c>
      <c r="D7" s="82"/>
      <c r="E7" s="82"/>
      <c r="F7" s="82"/>
    </row>
    <row r="8" spans="1:15" ht="15" customHeight="1" x14ac:dyDescent="0.4">
      <c r="C8" s="79" t="s">
        <v>56</v>
      </c>
      <c r="D8" s="9" t="s">
        <v>8</v>
      </c>
      <c r="E8" s="85">
        <f>SUM('R3.7:R4.11'!E6)</f>
        <v>2231166521</v>
      </c>
      <c r="F8" s="85"/>
      <c r="G8" s="86"/>
      <c r="H8" s="8"/>
    </row>
    <row r="9" spans="1:15" ht="15" customHeight="1" x14ac:dyDescent="0.4">
      <c r="C9" s="80"/>
      <c r="D9" s="11" t="s">
        <v>9</v>
      </c>
      <c r="E9" s="89">
        <f>SUM('R3.7:R4.11'!E7)</f>
        <v>1008543307</v>
      </c>
      <c r="F9" s="89"/>
      <c r="G9" s="90"/>
      <c r="H9" s="8"/>
    </row>
    <row r="10" spans="1:15" ht="15" customHeight="1" x14ac:dyDescent="0.4">
      <c r="C10" s="80"/>
      <c r="D10" s="11" t="s">
        <v>10</v>
      </c>
      <c r="E10" s="89">
        <f>SUM('R3.7:R4.11'!E8)</f>
        <v>1705018033</v>
      </c>
      <c r="F10" s="89"/>
      <c r="G10" s="90"/>
      <c r="H10" s="8"/>
    </row>
    <row r="11" spans="1:15" ht="15" customHeight="1" x14ac:dyDescent="0.4">
      <c r="C11" s="81"/>
      <c r="D11" s="13" t="s">
        <v>11</v>
      </c>
      <c r="E11" s="87">
        <f>SUM('R3.7:R4.11'!E9)</f>
        <v>0</v>
      </c>
      <c r="F11" s="87"/>
      <c r="G11" s="88"/>
      <c r="H11" s="8"/>
    </row>
    <row r="12" spans="1:15" ht="15" customHeight="1" thickBot="1" x14ac:dyDescent="0.45">
      <c r="C12" s="68" t="s">
        <v>47</v>
      </c>
      <c r="D12" s="69"/>
      <c r="E12" s="70">
        <f>SUM(E8:G11)</f>
        <v>4944727861</v>
      </c>
      <c r="F12" s="71"/>
      <c r="G12" s="72"/>
      <c r="H12" s="8"/>
    </row>
    <row r="13" spans="1:15" x14ac:dyDescent="0.4">
      <c r="C13" s="124" t="s">
        <v>12</v>
      </c>
      <c r="D13" s="125"/>
      <c r="E13" s="125"/>
      <c r="F13" s="125"/>
      <c r="G13" s="126"/>
      <c r="H13" s="15"/>
      <c r="N13" s="16"/>
      <c r="O13" s="16"/>
    </row>
    <row r="14" spans="1:15" ht="15" customHeight="1" x14ac:dyDescent="0.4">
      <c r="C14" s="123" t="s">
        <v>13</v>
      </c>
      <c r="D14" s="11" t="s">
        <v>14</v>
      </c>
      <c r="E14" s="89">
        <f>SUM('R3.7:R4.11'!E23)</f>
        <v>833064281</v>
      </c>
      <c r="F14" s="89"/>
      <c r="G14" s="90"/>
      <c r="H14" s="17"/>
      <c r="N14" s="16"/>
      <c r="O14" s="16"/>
    </row>
    <row r="15" spans="1:15" ht="15" customHeight="1" x14ac:dyDescent="0.4">
      <c r="C15" s="123"/>
      <c r="D15" s="18" t="s">
        <v>57</v>
      </c>
      <c r="E15" s="89">
        <f>SUM('R3.7:R4.11'!E34)</f>
        <v>474372422</v>
      </c>
      <c r="F15" s="89"/>
      <c r="G15" s="90"/>
      <c r="H15" s="17"/>
    </row>
    <row r="16" spans="1:15" ht="15" customHeight="1" x14ac:dyDescent="0.4">
      <c r="C16" s="123"/>
      <c r="D16" s="11" t="s">
        <v>15</v>
      </c>
      <c r="E16" s="89">
        <f>SUM('R3.7:R4.11'!E45)</f>
        <v>640286486</v>
      </c>
      <c r="F16" s="89"/>
      <c r="G16" s="90"/>
      <c r="H16" s="17"/>
    </row>
    <row r="17" spans="2:9" ht="15" customHeight="1" x14ac:dyDescent="0.4">
      <c r="C17" s="123"/>
      <c r="D17" s="18" t="s">
        <v>16</v>
      </c>
      <c r="E17" s="89">
        <f>SUM('R3.7:R4.11'!E56)</f>
        <v>0</v>
      </c>
      <c r="F17" s="89"/>
      <c r="G17" s="90"/>
      <c r="H17" s="17"/>
      <c r="I17" s="3" t="s">
        <v>72</v>
      </c>
    </row>
    <row r="18" spans="2:9" ht="15" customHeight="1" x14ac:dyDescent="0.4">
      <c r="C18" s="73" t="s">
        <v>17</v>
      </c>
      <c r="D18" s="74"/>
      <c r="E18" s="87">
        <f>SUM('R3.7:R4.11'!E67)-I18</f>
        <v>1009510000</v>
      </c>
      <c r="F18" s="87"/>
      <c r="G18" s="88"/>
      <c r="H18" s="17"/>
      <c r="I18" s="66">
        <v>1554000</v>
      </c>
    </row>
    <row r="19" spans="2:9" ht="15" customHeight="1" thickBot="1" x14ac:dyDescent="0.45">
      <c r="C19" s="68" t="s">
        <v>47</v>
      </c>
      <c r="D19" s="69"/>
      <c r="E19" s="70">
        <f>SUM(E14:G18)</f>
        <v>2957233189</v>
      </c>
      <c r="F19" s="71"/>
      <c r="G19" s="72"/>
      <c r="H19" s="17"/>
    </row>
    <row r="20" spans="2:9" ht="15" customHeight="1" thickBot="1" x14ac:dyDescent="0.45">
      <c r="C20" s="83" t="s">
        <v>49</v>
      </c>
      <c r="D20" s="84"/>
      <c r="E20" s="95">
        <f>SUM('R3.7:R4.11'!E69)</f>
        <v>382847</v>
      </c>
      <c r="F20" s="95"/>
      <c r="G20" s="96"/>
      <c r="H20" s="8"/>
    </row>
    <row r="21" spans="2:9" ht="15" customHeight="1" thickBot="1" x14ac:dyDescent="0.45">
      <c r="C21" s="93" t="s">
        <v>18</v>
      </c>
      <c r="D21" s="94"/>
      <c r="E21" s="95">
        <f>SUM('R3.7:R4.11'!E70)</f>
        <v>180299</v>
      </c>
      <c r="F21" s="95"/>
      <c r="G21" s="96"/>
      <c r="H21" s="8"/>
    </row>
    <row r="22" spans="2:9" ht="15" customHeight="1" x14ac:dyDescent="0.4">
      <c r="C22" s="97" t="s">
        <v>19</v>
      </c>
      <c r="D22" s="98"/>
      <c r="E22" s="99">
        <f>(E8+E10)/E20</f>
        <v>10281.351438041829</v>
      </c>
      <c r="F22" s="99"/>
      <c r="G22" s="100"/>
      <c r="H22" s="8"/>
    </row>
    <row r="23" spans="2:9" ht="15" customHeight="1" thickBot="1" x14ac:dyDescent="0.45">
      <c r="C23" s="75" t="s">
        <v>58</v>
      </c>
      <c r="D23" s="76"/>
      <c r="E23" s="91">
        <f>(E9+E11)/E21</f>
        <v>5593.7265708628447</v>
      </c>
      <c r="F23" s="91"/>
      <c r="G23" s="92"/>
      <c r="H23" s="8"/>
    </row>
    <row r="24" spans="2:9" ht="15" customHeight="1" x14ac:dyDescent="0.4">
      <c r="C24" s="8" t="s">
        <v>70</v>
      </c>
      <c r="D24" s="8"/>
      <c r="E24" s="8"/>
      <c r="F24" s="8"/>
      <c r="G24" s="8"/>
      <c r="H24" s="8"/>
    </row>
    <row r="25" spans="2:9" ht="15" customHeight="1" x14ac:dyDescent="0.4">
      <c r="C25" s="8" t="s">
        <v>52</v>
      </c>
      <c r="D25" s="8"/>
      <c r="E25" s="8"/>
      <c r="F25" s="8"/>
      <c r="G25" s="8"/>
      <c r="H25" s="8"/>
    </row>
    <row r="26" spans="2:9" ht="15" customHeight="1" x14ac:dyDescent="0.4"/>
    <row r="27" spans="2:9" ht="15" customHeight="1" x14ac:dyDescent="0.4">
      <c r="B27" s="3" t="s">
        <v>21</v>
      </c>
      <c r="C27" s="82" t="s">
        <v>22</v>
      </c>
      <c r="D27" s="82"/>
      <c r="E27" s="82"/>
      <c r="F27" s="82"/>
    </row>
    <row r="28" spans="2:9" ht="12.75" thickBot="1" x14ac:dyDescent="0.45">
      <c r="C28" s="6"/>
      <c r="D28" s="6"/>
      <c r="E28" s="22" t="s">
        <v>23</v>
      </c>
      <c r="F28" s="112" t="s">
        <v>24</v>
      </c>
      <c r="G28" s="112"/>
      <c r="H28" s="22"/>
    </row>
    <row r="29" spans="2:9" ht="15" customHeight="1" x14ac:dyDescent="0.4">
      <c r="C29" s="117" t="s">
        <v>25</v>
      </c>
      <c r="D29" s="118"/>
      <c r="E29" s="24">
        <v>44404</v>
      </c>
      <c r="F29" s="108">
        <v>44844</v>
      </c>
      <c r="G29" s="109"/>
      <c r="H29" s="25"/>
    </row>
    <row r="30" spans="2:9" ht="15" customHeight="1" thickBot="1" x14ac:dyDescent="0.45">
      <c r="C30" s="119" t="s">
        <v>26</v>
      </c>
      <c r="D30" s="120"/>
      <c r="E30" s="27">
        <v>44404</v>
      </c>
      <c r="F30" s="110">
        <v>44844</v>
      </c>
      <c r="G30" s="111"/>
      <c r="H30" s="25"/>
    </row>
    <row r="31" spans="2:9" ht="15" customHeight="1" thickBot="1" x14ac:dyDescent="0.45">
      <c r="C31" s="119" t="s">
        <v>53</v>
      </c>
      <c r="D31" s="120"/>
      <c r="E31" s="121">
        <f>SUM('R3.7:R4.11'!E80)</f>
        <v>336</v>
      </c>
      <c r="F31" s="121"/>
      <c r="G31" s="122"/>
      <c r="H31" s="25"/>
    </row>
    <row r="32" spans="2:9" ht="15" customHeight="1" x14ac:dyDescent="0.4">
      <c r="C32" s="8" t="s">
        <v>54</v>
      </c>
      <c r="D32" s="8"/>
      <c r="E32" s="28"/>
      <c r="F32" s="28"/>
      <c r="G32" s="28"/>
      <c r="H32" s="25"/>
    </row>
    <row r="33" spans="2:8" ht="15" customHeight="1" x14ac:dyDescent="0.4"/>
    <row r="34" spans="2:8" ht="15" customHeight="1" thickBot="1" x14ac:dyDescent="0.45">
      <c r="B34" s="3" t="s">
        <v>27</v>
      </c>
      <c r="C34" s="82" t="s">
        <v>28</v>
      </c>
      <c r="D34" s="82"/>
      <c r="E34" s="82"/>
      <c r="F34" s="82"/>
    </row>
    <row r="35" spans="2:8" ht="15" customHeight="1" x14ac:dyDescent="0.4">
      <c r="C35" s="77" t="s">
        <v>29</v>
      </c>
      <c r="D35" s="23" t="s">
        <v>30</v>
      </c>
      <c r="E35" s="113">
        <f>(SUM(E16:G17))/(SUM(E14:G17))</f>
        <v>0.32873587459249581</v>
      </c>
      <c r="F35" s="113"/>
      <c r="G35" s="114"/>
    </row>
    <row r="36" spans="2:8" ht="15" customHeight="1" thickBot="1" x14ac:dyDescent="0.45">
      <c r="C36" s="78"/>
      <c r="D36" s="26" t="s">
        <v>31</v>
      </c>
      <c r="E36" s="115">
        <f>(SUM(E14:G15))/(SUM(E14:G17))</f>
        <v>0.67126412540750424</v>
      </c>
      <c r="F36" s="115"/>
      <c r="G36" s="116"/>
    </row>
    <row r="37" spans="2:8" ht="15" customHeight="1" x14ac:dyDescent="0.4"/>
    <row r="38" spans="2:8" ht="15" customHeight="1" thickBot="1" x14ac:dyDescent="0.45">
      <c r="B38" s="3" t="s">
        <v>32</v>
      </c>
      <c r="C38" s="82" t="s">
        <v>33</v>
      </c>
      <c r="D38" s="82"/>
      <c r="E38" s="82"/>
      <c r="F38" s="82"/>
      <c r="G38" s="82"/>
      <c r="H38" s="82"/>
    </row>
    <row r="39" spans="2:8" ht="69.95" customHeight="1" thickBot="1" x14ac:dyDescent="0.45">
      <c r="C39" s="1" t="s">
        <v>34</v>
      </c>
      <c r="D39" s="104" t="s">
        <v>65</v>
      </c>
      <c r="E39" s="106"/>
      <c r="F39" s="106"/>
      <c r="G39" s="107"/>
      <c r="H39" s="8"/>
    </row>
  </sheetData>
  <sheetProtection algorithmName="SHA-512" hashValue="BWXfnvKwmVYQT5o1KtCU9vDGCn5ztX6MuUNntHrhN4NHtZY17aBY5fb2yZZJ6CGLTD0WUhJtbB0m50Aj/5ZT8g==" saltValue="dESEZ2ZWHgi4TX0W01FyWQ==" spinCount="100000" sheet="1" objects="1" scenarios="1"/>
  <mergeCells count="44">
    <mergeCell ref="C12:D12"/>
    <mergeCell ref="E12:G12"/>
    <mergeCell ref="C14:C17"/>
    <mergeCell ref="E15:G15"/>
    <mergeCell ref="E17:G17"/>
    <mergeCell ref="E16:G16"/>
    <mergeCell ref="C13:G13"/>
    <mergeCell ref="D39:G39"/>
    <mergeCell ref="F29:G29"/>
    <mergeCell ref="F30:G30"/>
    <mergeCell ref="F28:G28"/>
    <mergeCell ref="E35:G35"/>
    <mergeCell ref="E36:G36"/>
    <mergeCell ref="C29:D29"/>
    <mergeCell ref="C30:D30"/>
    <mergeCell ref="C38:H38"/>
    <mergeCell ref="C31:D31"/>
    <mergeCell ref="E31:G31"/>
    <mergeCell ref="A1:H1"/>
    <mergeCell ref="C5:D5"/>
    <mergeCell ref="E5:G5"/>
    <mergeCell ref="C4:F4"/>
    <mergeCell ref="C7:F7"/>
    <mergeCell ref="C8:C11"/>
    <mergeCell ref="C27:F27"/>
    <mergeCell ref="C34:F34"/>
    <mergeCell ref="C20:D20"/>
    <mergeCell ref="E8:G8"/>
    <mergeCell ref="E11:G11"/>
    <mergeCell ref="E14:G14"/>
    <mergeCell ref="E23:G23"/>
    <mergeCell ref="C21:D21"/>
    <mergeCell ref="E21:G21"/>
    <mergeCell ref="C22:D22"/>
    <mergeCell ref="E22:G22"/>
    <mergeCell ref="E18:G18"/>
    <mergeCell ref="E20:G20"/>
    <mergeCell ref="E9:G9"/>
    <mergeCell ref="E10:G10"/>
    <mergeCell ref="C19:D19"/>
    <mergeCell ref="E19:G19"/>
    <mergeCell ref="C18:D18"/>
    <mergeCell ref="C23:D23"/>
    <mergeCell ref="C35:C36"/>
  </mergeCells>
  <phoneticPr fontId="2"/>
  <pageMargins left="0.51181102362204722" right="0.11811023622047245" top="0.55118110236220474" bottom="0.19685039370078741" header="0.31496062992125984" footer="0.11811023622047245"/>
  <pageSetup paperSize="9" fitToHeight="0" orientation="portrait" r:id="rId1"/>
  <headerFooter scaleWithDoc="0"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196652</v>
      </c>
      <c r="F6" s="128"/>
      <c r="G6" s="128"/>
      <c r="H6" s="128"/>
      <c r="I6" s="128"/>
    </row>
    <row r="7" spans="1:10" ht="15" customHeight="1" x14ac:dyDescent="0.4">
      <c r="C7" s="80"/>
      <c r="D7" s="11" t="s">
        <v>35</v>
      </c>
      <c r="E7" s="31">
        <v>951496</v>
      </c>
      <c r="F7" s="128"/>
      <c r="G7" s="128"/>
      <c r="H7" s="128"/>
      <c r="I7" s="128"/>
    </row>
    <row r="8" spans="1:10" ht="15" customHeight="1" x14ac:dyDescent="0.4">
      <c r="C8" s="80"/>
      <c r="D8" s="11" t="s">
        <v>10</v>
      </c>
      <c r="E8" s="31">
        <v>8717329</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9865477</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82435</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459278</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3629081</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599000</v>
      </c>
      <c r="F67" s="48"/>
      <c r="G67" s="49"/>
      <c r="H67" s="55"/>
      <c r="I67" s="50"/>
    </row>
    <row r="68" spans="2:9" ht="15" customHeight="1" thickBot="1" x14ac:dyDescent="0.45">
      <c r="C68" s="167" t="s">
        <v>47</v>
      </c>
      <c r="D68" s="168"/>
      <c r="E68" s="56">
        <f>E23+E34+E45+E56+E67</f>
        <v>4769794</v>
      </c>
      <c r="F68" s="57"/>
      <c r="G68" s="58"/>
      <c r="H68" s="59"/>
      <c r="I68" s="60"/>
    </row>
    <row r="69" spans="2:9" ht="15" customHeight="1" x14ac:dyDescent="0.4">
      <c r="C69" s="97" t="s">
        <v>49</v>
      </c>
      <c r="D69" s="98"/>
      <c r="E69" s="61">
        <v>992</v>
      </c>
      <c r="F69" s="169"/>
      <c r="G69" s="169"/>
      <c r="H69" s="169"/>
      <c r="I69" s="169"/>
    </row>
    <row r="70" spans="2:9" ht="15" customHeight="1" thickBot="1" x14ac:dyDescent="0.45">
      <c r="C70" s="75" t="s">
        <v>50</v>
      </c>
      <c r="D70" s="76"/>
      <c r="E70" s="19">
        <v>175</v>
      </c>
      <c r="F70" s="62"/>
      <c r="G70" s="62"/>
      <c r="H70" s="62"/>
      <c r="I70" s="62"/>
    </row>
    <row r="71" spans="2:9" ht="15" customHeight="1" x14ac:dyDescent="0.4">
      <c r="C71" s="83" t="s">
        <v>19</v>
      </c>
      <c r="D71" s="84"/>
      <c r="E71" s="10">
        <f>(E6+E8)/E69</f>
        <v>8985.8679435483864</v>
      </c>
      <c r="F71" s="62"/>
      <c r="G71" s="62"/>
      <c r="H71" s="62"/>
      <c r="I71" s="62"/>
    </row>
    <row r="72" spans="2:9" ht="15" customHeight="1" thickBot="1" x14ac:dyDescent="0.45">
      <c r="C72" s="75" t="s">
        <v>20</v>
      </c>
      <c r="D72" s="76"/>
      <c r="E72" s="21">
        <f>(E7+E9)/E70</f>
        <v>5437.12</v>
      </c>
      <c r="F72" s="128"/>
      <c r="G72" s="128"/>
      <c r="H72" s="128"/>
      <c r="I72" s="128"/>
    </row>
    <row r="73" spans="2:9" ht="15" customHeight="1" x14ac:dyDescent="0.4">
      <c r="C73" s="67" t="s">
        <v>51</v>
      </c>
      <c r="D73" s="8"/>
      <c r="E73" s="8"/>
      <c r="F73" s="8"/>
      <c r="G73" s="8"/>
      <c r="H73" s="8"/>
      <c r="I73" s="8"/>
    </row>
    <row r="74" spans="2:9" ht="15" customHeight="1" x14ac:dyDescent="0.4">
      <c r="C74" s="67"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4</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0.12988246362682981</v>
      </c>
      <c r="F84" s="113"/>
      <c r="G84" s="113"/>
      <c r="H84" s="113"/>
      <c r="I84" s="114"/>
    </row>
    <row r="85" spans="2:9" ht="15" customHeight="1" thickBot="1" x14ac:dyDescent="0.45">
      <c r="C85" s="78"/>
      <c r="D85" s="26" t="s">
        <v>31</v>
      </c>
      <c r="E85" s="115">
        <f>(E45+E56)/(E23+E34+E45+E56)</f>
        <v>0.87011753637317024</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TR5MSx6h20NqZobUmsV3lFLYuXHAkIYXkkABKx8Gab9qbhxcwlBQvpFA1/+Z8PQATMcSnSKUxaaq1bc5XoDzoQ==" saltValue="6eFKt30ii8jXOP68HEdKcw=="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119297900</v>
      </c>
      <c r="F6" s="128"/>
      <c r="G6" s="128"/>
      <c r="H6" s="128"/>
      <c r="I6" s="128"/>
    </row>
    <row r="7" spans="1:10" ht="15" customHeight="1" x14ac:dyDescent="0.4">
      <c r="C7" s="80"/>
      <c r="D7" s="11" t="s">
        <v>35</v>
      </c>
      <c r="E7" s="31">
        <v>65914385</v>
      </c>
      <c r="F7" s="128"/>
      <c r="G7" s="128"/>
      <c r="H7" s="128"/>
      <c r="I7" s="128"/>
    </row>
    <row r="8" spans="1:10" ht="15" customHeight="1" x14ac:dyDescent="0.4">
      <c r="C8" s="80"/>
      <c r="D8" s="11" t="s">
        <v>10</v>
      </c>
      <c r="E8" s="31">
        <v>112520185</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297732470</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47539004</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30454795</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44829631</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615000</v>
      </c>
      <c r="F67" s="48"/>
      <c r="G67" s="49"/>
      <c r="H67" s="55"/>
      <c r="I67" s="50"/>
    </row>
    <row r="68" spans="2:9" ht="15" customHeight="1" thickBot="1" x14ac:dyDescent="0.45">
      <c r="C68" s="167" t="s">
        <v>47</v>
      </c>
      <c r="D68" s="168"/>
      <c r="E68" s="56">
        <f>E23+E34+E45+E56+E67</f>
        <v>123438430</v>
      </c>
      <c r="F68" s="57"/>
      <c r="G68" s="58"/>
      <c r="H68" s="59"/>
      <c r="I68" s="60"/>
    </row>
    <row r="69" spans="2:9" ht="15" customHeight="1" x14ac:dyDescent="0.4">
      <c r="C69" s="97" t="s">
        <v>49</v>
      </c>
      <c r="D69" s="98"/>
      <c r="E69" s="61">
        <v>24434</v>
      </c>
      <c r="F69" s="169"/>
      <c r="G69" s="169"/>
      <c r="H69" s="169"/>
      <c r="I69" s="169"/>
    </row>
    <row r="70" spans="2:9" ht="15" customHeight="1" thickBot="1" x14ac:dyDescent="0.45">
      <c r="C70" s="75" t="s">
        <v>50</v>
      </c>
      <c r="D70" s="76"/>
      <c r="E70" s="19">
        <v>11069</v>
      </c>
      <c r="F70" s="62"/>
      <c r="G70" s="62"/>
      <c r="H70" s="62"/>
      <c r="I70" s="62"/>
    </row>
    <row r="71" spans="2:9" ht="15" customHeight="1" x14ac:dyDescent="0.4">
      <c r="C71" s="83" t="s">
        <v>19</v>
      </c>
      <c r="D71" s="84"/>
      <c r="E71" s="10">
        <f>(E6+E8)/E69</f>
        <v>9487.5208725546363</v>
      </c>
      <c r="F71" s="62"/>
      <c r="G71" s="62"/>
      <c r="H71" s="62"/>
      <c r="I71" s="62"/>
    </row>
    <row r="72" spans="2:9" ht="15" customHeight="1" thickBot="1" x14ac:dyDescent="0.45">
      <c r="C72" s="75" t="s">
        <v>20</v>
      </c>
      <c r="D72" s="76"/>
      <c r="E72" s="21">
        <f>(E7+E9)/E70</f>
        <v>5954.8635829794921</v>
      </c>
      <c r="F72" s="128"/>
      <c r="G72" s="128"/>
      <c r="H72" s="128"/>
      <c r="I72" s="128"/>
    </row>
    <row r="73" spans="2:9" ht="15" customHeight="1" x14ac:dyDescent="0.4">
      <c r="C73" s="67" t="s">
        <v>51</v>
      </c>
      <c r="D73" s="8"/>
      <c r="E73" s="8"/>
      <c r="F73" s="8"/>
      <c r="G73" s="8"/>
      <c r="H73" s="8"/>
      <c r="I73" s="8"/>
    </row>
    <row r="74" spans="2:9" ht="15" customHeight="1" x14ac:dyDescent="0.4">
      <c r="C74" s="67"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28</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0.63500749816219915</v>
      </c>
      <c r="F84" s="113"/>
      <c r="G84" s="113"/>
      <c r="H84" s="113"/>
      <c r="I84" s="114"/>
    </row>
    <row r="85" spans="2:9" ht="15" customHeight="1" thickBot="1" x14ac:dyDescent="0.45">
      <c r="C85" s="78"/>
      <c r="D85" s="26" t="s">
        <v>31</v>
      </c>
      <c r="E85" s="115">
        <f>(E45+E56)/(E23+E34+E45+E56)</f>
        <v>0.3649925018378008</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YeAhfhhZU5l4jCXmCFtN+L1oYFWcF0qVLlKwk0GIUu7KFbk6FZPoh+mY3O6Vk1pzElzEWMWzE0ekKnsCvT0OTA==" saltValue="Uyi/lPGYvO9uZ7FsdgD9OA=="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162103601</v>
      </c>
      <c r="F6" s="128"/>
      <c r="G6" s="128"/>
      <c r="H6" s="128"/>
      <c r="I6" s="128"/>
    </row>
    <row r="7" spans="1:10" ht="15" customHeight="1" x14ac:dyDescent="0.4">
      <c r="C7" s="80"/>
      <c r="D7" s="11" t="s">
        <v>35</v>
      </c>
      <c r="E7" s="31">
        <v>80702931</v>
      </c>
      <c r="F7" s="128"/>
      <c r="G7" s="128"/>
      <c r="H7" s="128"/>
      <c r="I7" s="128"/>
    </row>
    <row r="8" spans="1:10" ht="15" customHeight="1" x14ac:dyDescent="0.4">
      <c r="C8" s="80"/>
      <c r="D8" s="11" t="s">
        <v>10</v>
      </c>
      <c r="E8" s="31">
        <v>92084096</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334890628</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65372031</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38154351</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37013895</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67031000</v>
      </c>
      <c r="F67" s="48"/>
      <c r="G67" s="49"/>
      <c r="H67" s="55"/>
      <c r="I67" s="50"/>
    </row>
    <row r="68" spans="2:9" ht="15" customHeight="1" thickBot="1" x14ac:dyDescent="0.45">
      <c r="C68" s="167" t="s">
        <v>47</v>
      </c>
      <c r="D68" s="168"/>
      <c r="E68" s="56">
        <f>E23+E34+E45+E56+E67</f>
        <v>207571277</v>
      </c>
      <c r="F68" s="57"/>
      <c r="G68" s="58"/>
      <c r="H68" s="59"/>
      <c r="I68" s="60"/>
    </row>
    <row r="69" spans="2:9" ht="15" customHeight="1" x14ac:dyDescent="0.4">
      <c r="C69" s="97" t="s">
        <v>49</v>
      </c>
      <c r="D69" s="98"/>
      <c r="E69" s="61">
        <v>26820</v>
      </c>
      <c r="F69" s="169"/>
      <c r="G69" s="169"/>
      <c r="H69" s="169"/>
      <c r="I69" s="169"/>
    </row>
    <row r="70" spans="2:9" ht="15" customHeight="1" thickBot="1" x14ac:dyDescent="0.45">
      <c r="C70" s="75" t="s">
        <v>50</v>
      </c>
      <c r="D70" s="76"/>
      <c r="E70" s="19">
        <v>12942</v>
      </c>
      <c r="F70" s="62"/>
      <c r="G70" s="62"/>
      <c r="H70" s="62"/>
      <c r="I70" s="62"/>
    </row>
    <row r="71" spans="2:9" ht="15" customHeight="1" x14ac:dyDescent="0.4">
      <c r="C71" s="83" t="s">
        <v>19</v>
      </c>
      <c r="D71" s="84"/>
      <c r="E71" s="10">
        <f>(E6+E8)/E69</f>
        <v>9477.5427665920961</v>
      </c>
      <c r="F71" s="62"/>
      <c r="G71" s="62"/>
      <c r="H71" s="62"/>
      <c r="I71" s="62"/>
    </row>
    <row r="72" spans="2:9" ht="15" customHeight="1" thickBot="1" x14ac:dyDescent="0.45">
      <c r="C72" s="75" t="s">
        <v>20</v>
      </c>
      <c r="D72" s="76"/>
      <c r="E72" s="21">
        <f>(E7+E9)/E70</f>
        <v>6235.7387575336115</v>
      </c>
      <c r="F72" s="128"/>
      <c r="G72" s="128"/>
      <c r="H72" s="128"/>
      <c r="I72" s="128"/>
    </row>
    <row r="73" spans="2:9" ht="15" customHeight="1" x14ac:dyDescent="0.4">
      <c r="C73" s="8" t="s">
        <v>51</v>
      </c>
      <c r="D73" s="8"/>
      <c r="E73" s="8"/>
      <c r="F73" s="8"/>
      <c r="G73" s="8"/>
      <c r="H73" s="8"/>
      <c r="I73" s="8"/>
    </row>
    <row r="74" spans="2:9" ht="15" customHeight="1" x14ac:dyDescent="0.4">
      <c r="C74" s="8"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23</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0.73663140709477892</v>
      </c>
      <c r="F84" s="113"/>
      <c r="G84" s="113"/>
      <c r="H84" s="113"/>
      <c r="I84" s="114"/>
    </row>
    <row r="85" spans="2:9" ht="15" customHeight="1" thickBot="1" x14ac:dyDescent="0.45">
      <c r="C85" s="78"/>
      <c r="D85" s="26" t="s">
        <v>31</v>
      </c>
      <c r="E85" s="115">
        <f>(E45+E56)/(E23+E34+E45+E56)</f>
        <v>0.26336859290522102</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DSW40KLrwhgC0e0zudUXDsJts1ZYZS/OIopYNVjon7m6pfw1EyWD/fk1bwyJmv5+y0oohcWbO3iwsoc3RhVr/Q==" saltValue="vzWLGT2es8Obi8mgyme+GQ=="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334261064</v>
      </c>
      <c r="F6" s="128"/>
      <c r="G6" s="128"/>
      <c r="H6" s="128"/>
      <c r="I6" s="128"/>
    </row>
    <row r="7" spans="1:10" ht="15" customHeight="1" x14ac:dyDescent="0.4">
      <c r="C7" s="80"/>
      <c r="D7" s="11" t="s">
        <v>35</v>
      </c>
      <c r="E7" s="31">
        <v>129130128</v>
      </c>
      <c r="F7" s="128"/>
      <c r="G7" s="128"/>
      <c r="H7" s="128"/>
      <c r="I7" s="128"/>
    </row>
    <row r="8" spans="1:10" ht="15" customHeight="1" x14ac:dyDescent="0.4">
      <c r="C8" s="80"/>
      <c r="D8" s="11" t="s">
        <v>10</v>
      </c>
      <c r="E8" s="31">
        <v>178933358</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642324550</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132683153</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61191513</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70722506</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75752000</v>
      </c>
      <c r="F67" s="48"/>
      <c r="G67" s="49"/>
      <c r="H67" s="55"/>
      <c r="I67" s="50"/>
    </row>
    <row r="68" spans="2:9" ht="15" customHeight="1" thickBot="1" x14ac:dyDescent="0.45">
      <c r="C68" s="167" t="s">
        <v>47</v>
      </c>
      <c r="D68" s="168"/>
      <c r="E68" s="56">
        <f>E23+E34+E45+E56+E67</f>
        <v>340349172</v>
      </c>
      <c r="F68" s="57"/>
      <c r="G68" s="58"/>
      <c r="H68" s="59"/>
      <c r="I68" s="60"/>
    </row>
    <row r="69" spans="2:9" ht="15" customHeight="1" x14ac:dyDescent="0.4">
      <c r="C69" s="97" t="s">
        <v>49</v>
      </c>
      <c r="D69" s="98"/>
      <c r="E69" s="61">
        <v>52946</v>
      </c>
      <c r="F69" s="169"/>
      <c r="G69" s="169"/>
      <c r="H69" s="169"/>
      <c r="I69" s="169"/>
    </row>
    <row r="70" spans="2:9" ht="15" customHeight="1" thickBot="1" x14ac:dyDescent="0.45">
      <c r="C70" s="75" t="s">
        <v>50</v>
      </c>
      <c r="D70" s="76"/>
      <c r="E70" s="19">
        <v>20279</v>
      </c>
      <c r="F70" s="62"/>
      <c r="G70" s="62"/>
      <c r="H70" s="62"/>
      <c r="I70" s="62"/>
    </row>
    <row r="71" spans="2:9" ht="15" customHeight="1" x14ac:dyDescent="0.4">
      <c r="C71" s="83" t="s">
        <v>19</v>
      </c>
      <c r="D71" s="84"/>
      <c r="E71" s="10">
        <f>(E6+E8)/E69</f>
        <v>9692.7892947531454</v>
      </c>
      <c r="F71" s="62"/>
      <c r="G71" s="62"/>
      <c r="H71" s="62"/>
      <c r="I71" s="62"/>
    </row>
    <row r="72" spans="2:9" ht="15" customHeight="1" thickBot="1" x14ac:dyDescent="0.45">
      <c r="C72" s="75" t="s">
        <v>20</v>
      </c>
      <c r="D72" s="76"/>
      <c r="E72" s="21">
        <f>(E7+E9)/E70</f>
        <v>6367.677301642093</v>
      </c>
      <c r="F72" s="128"/>
      <c r="G72" s="128"/>
      <c r="H72" s="128"/>
      <c r="I72" s="128"/>
    </row>
    <row r="73" spans="2:9" ht="15" customHeight="1" x14ac:dyDescent="0.4">
      <c r="C73" s="8" t="s">
        <v>51</v>
      </c>
      <c r="D73" s="8"/>
      <c r="E73" s="8"/>
      <c r="F73" s="8"/>
      <c r="G73" s="8"/>
      <c r="H73" s="8"/>
      <c r="I73" s="8"/>
    </row>
    <row r="74" spans="2:9" ht="15" customHeight="1" x14ac:dyDescent="0.4">
      <c r="C74" s="8"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30</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0.73271631943216686</v>
      </c>
      <c r="F84" s="113"/>
      <c r="G84" s="113"/>
      <c r="H84" s="113"/>
      <c r="I84" s="114"/>
    </row>
    <row r="85" spans="2:9" ht="15" customHeight="1" thickBot="1" x14ac:dyDescent="0.45">
      <c r="C85" s="78"/>
      <c r="D85" s="26" t="s">
        <v>31</v>
      </c>
      <c r="E85" s="115">
        <f>(E45+E56)/(E23+E34+E45+E56)</f>
        <v>0.26728368056783314</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SCeg2fkI4dm1WyNBsnYkGDEF4GnBubBI2zaaVZajxbmHaGRYiwIhCajXjcE/6tTgjty7AlxuxKvdWzaxznl3CQ==" saltValue="vwDi+32nFlAxckGE45GPSQ=="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249885248</v>
      </c>
      <c r="F6" s="128"/>
      <c r="G6" s="128"/>
      <c r="H6" s="128"/>
      <c r="I6" s="128"/>
    </row>
    <row r="7" spans="1:10" ht="15" customHeight="1" x14ac:dyDescent="0.4">
      <c r="C7" s="80"/>
      <c r="D7" s="11" t="s">
        <v>35</v>
      </c>
      <c r="E7" s="31">
        <v>103314348</v>
      </c>
      <c r="F7" s="128"/>
      <c r="G7" s="128"/>
      <c r="H7" s="128"/>
      <c r="I7" s="128"/>
    </row>
    <row r="8" spans="1:10" ht="15" customHeight="1" x14ac:dyDescent="0.4">
      <c r="C8" s="80"/>
      <c r="D8" s="11" t="s">
        <v>10</v>
      </c>
      <c r="E8" s="31">
        <v>233823025</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587022621</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94876642</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50164149</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85919125</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131609000</v>
      </c>
      <c r="F67" s="48"/>
      <c r="G67" s="49"/>
      <c r="H67" s="55"/>
      <c r="I67" s="50"/>
    </row>
    <row r="68" spans="2:9" ht="15" customHeight="1" thickBot="1" x14ac:dyDescent="0.45">
      <c r="C68" s="167" t="s">
        <v>47</v>
      </c>
      <c r="D68" s="168"/>
      <c r="E68" s="56">
        <f>E23+E34+E45+E56+E67</f>
        <v>362568916</v>
      </c>
      <c r="F68" s="57"/>
      <c r="G68" s="58"/>
      <c r="H68" s="59"/>
      <c r="I68" s="60"/>
    </row>
    <row r="69" spans="2:9" ht="15" customHeight="1" x14ac:dyDescent="0.4">
      <c r="C69" s="97" t="s">
        <v>49</v>
      </c>
      <c r="D69" s="98"/>
      <c r="E69" s="61">
        <v>46614</v>
      </c>
      <c r="F69" s="169"/>
      <c r="G69" s="169"/>
      <c r="H69" s="169"/>
      <c r="I69" s="169"/>
    </row>
    <row r="70" spans="2:9" ht="15" customHeight="1" thickBot="1" x14ac:dyDescent="0.45">
      <c r="C70" s="75" t="s">
        <v>50</v>
      </c>
      <c r="D70" s="76"/>
      <c r="E70" s="19">
        <v>19547</v>
      </c>
      <c r="F70" s="62"/>
      <c r="G70" s="62"/>
      <c r="H70" s="62"/>
      <c r="I70" s="62"/>
    </row>
    <row r="71" spans="2:9" ht="15" customHeight="1" x14ac:dyDescent="0.4">
      <c r="C71" s="83" t="s">
        <v>19</v>
      </c>
      <c r="D71" s="84"/>
      <c r="E71" s="10">
        <f>(E6+E8)/E69</f>
        <v>10376.888338267474</v>
      </c>
      <c r="F71" s="62"/>
      <c r="G71" s="62"/>
      <c r="H71" s="62"/>
      <c r="I71" s="62"/>
    </row>
    <row r="72" spans="2:9" ht="15" customHeight="1" thickBot="1" x14ac:dyDescent="0.45">
      <c r="C72" s="75" t="s">
        <v>20</v>
      </c>
      <c r="D72" s="76"/>
      <c r="E72" s="21">
        <f>(E7+E9)/E70</f>
        <v>5285.4324448764519</v>
      </c>
      <c r="F72" s="128"/>
      <c r="G72" s="128"/>
      <c r="H72" s="128"/>
      <c r="I72" s="128"/>
    </row>
    <row r="73" spans="2:9" ht="15" customHeight="1" x14ac:dyDescent="0.4">
      <c r="C73" s="8" t="s">
        <v>51</v>
      </c>
      <c r="D73" s="8"/>
      <c r="E73" s="8"/>
      <c r="F73" s="8"/>
      <c r="G73" s="8"/>
      <c r="H73" s="8"/>
      <c r="I73" s="8"/>
    </row>
    <row r="74" spans="2:9" ht="15" customHeight="1" x14ac:dyDescent="0.4">
      <c r="C74" s="8"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31</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0.62799118354372796</v>
      </c>
      <c r="F84" s="113"/>
      <c r="G84" s="113"/>
      <c r="H84" s="113"/>
      <c r="I84" s="114"/>
    </row>
    <row r="85" spans="2:9" ht="15" customHeight="1" thickBot="1" x14ac:dyDescent="0.45">
      <c r="C85" s="78"/>
      <c r="D85" s="26" t="s">
        <v>31</v>
      </c>
      <c r="E85" s="115">
        <f>(E45+E56)/(E23+E34+E45+E56)</f>
        <v>0.37200881645627198</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pyr2epEv9RlAwvuc6MLYym4TBBRTYlw2Zg53AYPo7hXnNz7TcX8Zn3HIC8W64kwuqjZ1rCcjyhvKjDK9BPjo4A==" saltValue="AqY+oZ3FIf5X/2xmJfGHow=="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494359316</v>
      </c>
      <c r="F6" s="128"/>
      <c r="G6" s="128"/>
      <c r="H6" s="128"/>
      <c r="I6" s="128"/>
    </row>
    <row r="7" spans="1:10" ht="15" customHeight="1" x14ac:dyDescent="0.4">
      <c r="C7" s="80"/>
      <c r="D7" s="11" t="s">
        <v>35</v>
      </c>
      <c r="E7" s="31">
        <v>83917880</v>
      </c>
      <c r="F7" s="128"/>
      <c r="G7" s="128"/>
      <c r="H7" s="128"/>
      <c r="I7" s="128"/>
    </row>
    <row r="8" spans="1:10" ht="15" customHeight="1" x14ac:dyDescent="0.4">
      <c r="C8" s="80"/>
      <c r="D8" s="11" t="s">
        <v>10</v>
      </c>
      <c r="E8" s="31">
        <v>289472433</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867749629</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180877993</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40232316</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95852343</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f>130478000</f>
        <v>130478000</v>
      </c>
      <c r="F67" s="48"/>
      <c r="G67" s="49"/>
      <c r="H67" s="55"/>
      <c r="I67" s="50"/>
    </row>
    <row r="68" spans="2:9" ht="15" customHeight="1" thickBot="1" x14ac:dyDescent="0.45">
      <c r="C68" s="167" t="s">
        <v>47</v>
      </c>
      <c r="D68" s="168"/>
      <c r="E68" s="56">
        <f>E23+E34+E45+E56+E67</f>
        <v>447440652</v>
      </c>
      <c r="F68" s="57"/>
      <c r="G68" s="58"/>
      <c r="H68" s="59"/>
      <c r="I68" s="60"/>
    </row>
    <row r="69" spans="2:9" ht="15" customHeight="1" x14ac:dyDescent="0.4">
      <c r="C69" s="97" t="s">
        <v>49</v>
      </c>
      <c r="D69" s="98"/>
      <c r="E69" s="61">
        <v>68056</v>
      </c>
      <c r="F69" s="169"/>
      <c r="G69" s="169"/>
      <c r="H69" s="169"/>
      <c r="I69" s="169"/>
    </row>
    <row r="70" spans="2:9" ht="15" customHeight="1" thickBot="1" x14ac:dyDescent="0.45">
      <c r="C70" s="75" t="s">
        <v>50</v>
      </c>
      <c r="D70" s="76"/>
      <c r="E70" s="19">
        <v>14691</v>
      </c>
      <c r="F70" s="62"/>
      <c r="G70" s="62"/>
      <c r="H70" s="62"/>
      <c r="I70" s="62"/>
    </row>
    <row r="71" spans="2:9" ht="15" customHeight="1" x14ac:dyDescent="0.4">
      <c r="C71" s="83" t="s">
        <v>19</v>
      </c>
      <c r="D71" s="84"/>
      <c r="E71" s="10">
        <f>(E6+E8)/E69</f>
        <v>11517.452524391678</v>
      </c>
      <c r="F71" s="62"/>
      <c r="G71" s="62"/>
      <c r="H71" s="62"/>
      <c r="I71" s="62"/>
    </row>
    <row r="72" spans="2:9" ht="15" customHeight="1" thickBot="1" x14ac:dyDescent="0.45">
      <c r="C72" s="75" t="s">
        <v>20</v>
      </c>
      <c r="D72" s="76"/>
      <c r="E72" s="21">
        <f>(E7+E9)/E70</f>
        <v>5712.1965829419369</v>
      </c>
      <c r="F72" s="128"/>
      <c r="G72" s="128"/>
      <c r="H72" s="128"/>
      <c r="I72" s="128"/>
    </row>
    <row r="73" spans="2:9" ht="15" customHeight="1" x14ac:dyDescent="0.4">
      <c r="C73" s="8" t="s">
        <v>51</v>
      </c>
      <c r="D73" s="8"/>
      <c r="E73" s="8"/>
      <c r="F73" s="8"/>
      <c r="G73" s="8"/>
      <c r="H73" s="8"/>
      <c r="I73" s="8"/>
    </row>
    <row r="74" spans="2:9" ht="15" customHeight="1" x14ac:dyDescent="0.4">
      <c r="C74" s="8"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31</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0.69759104930760107</v>
      </c>
      <c r="F84" s="113"/>
      <c r="G84" s="113"/>
      <c r="H84" s="113"/>
      <c r="I84" s="114"/>
    </row>
    <row r="85" spans="2:9" ht="15" customHeight="1" thickBot="1" x14ac:dyDescent="0.45">
      <c r="C85" s="78"/>
      <c r="D85" s="26" t="s">
        <v>31</v>
      </c>
      <c r="E85" s="115">
        <f>(E45+E56)/(E23+E34+E45+E56)</f>
        <v>0.30240895069239893</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iHaGpUi5QC5nFPa+j2QyCFnJPrAG3FdfBZAzNAnWsF+E16wH9V5x0s9dW7n2scaU+pbair9VX1SZMUrS0kpW9g==" saltValue="EBmWiEbG4UAOKUu92mfoOQ=="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253071669</v>
      </c>
      <c r="F6" s="128"/>
      <c r="G6" s="128"/>
      <c r="H6" s="128"/>
      <c r="I6" s="128"/>
    </row>
    <row r="7" spans="1:10" ht="15" customHeight="1" x14ac:dyDescent="0.4">
      <c r="C7" s="80"/>
      <c r="D7" s="11" t="s">
        <v>35</v>
      </c>
      <c r="E7" s="31">
        <v>77042467</v>
      </c>
      <c r="F7" s="128"/>
      <c r="G7" s="128"/>
      <c r="H7" s="128"/>
      <c r="I7" s="128"/>
    </row>
    <row r="8" spans="1:10" ht="15" customHeight="1" x14ac:dyDescent="0.4">
      <c r="C8" s="80"/>
      <c r="D8" s="11" t="s">
        <v>10</v>
      </c>
      <c r="E8" s="31">
        <v>211274556</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541388692</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92426958</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37158364</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81202390</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f>129736000</f>
        <v>129736000</v>
      </c>
      <c r="F67" s="48"/>
      <c r="G67" s="49"/>
      <c r="H67" s="55"/>
      <c r="I67" s="50"/>
    </row>
    <row r="68" spans="2:9" ht="15" customHeight="1" thickBot="1" x14ac:dyDescent="0.45">
      <c r="C68" s="167" t="s">
        <v>47</v>
      </c>
      <c r="D68" s="168"/>
      <c r="E68" s="56">
        <f>E23+E34+E45+E56+E67</f>
        <v>340523712</v>
      </c>
      <c r="F68" s="57"/>
      <c r="G68" s="58"/>
      <c r="H68" s="59"/>
      <c r="I68" s="60"/>
    </row>
    <row r="69" spans="2:9" ht="15" customHeight="1" x14ac:dyDescent="0.4">
      <c r="C69" s="97" t="s">
        <v>49</v>
      </c>
      <c r="D69" s="98"/>
      <c r="E69" s="61">
        <v>45250</v>
      </c>
      <c r="F69" s="169"/>
      <c r="G69" s="169"/>
      <c r="H69" s="169"/>
      <c r="I69" s="169"/>
    </row>
    <row r="70" spans="2:9" ht="15" customHeight="1" thickBot="1" x14ac:dyDescent="0.45">
      <c r="C70" s="75" t="s">
        <v>50</v>
      </c>
      <c r="D70" s="76"/>
      <c r="E70" s="19">
        <v>16044</v>
      </c>
      <c r="F70" s="62"/>
      <c r="G70" s="62"/>
      <c r="H70" s="62"/>
      <c r="I70" s="62"/>
    </row>
    <row r="71" spans="2:9" ht="15" customHeight="1" x14ac:dyDescent="0.4">
      <c r="C71" s="83" t="s">
        <v>19</v>
      </c>
      <c r="D71" s="84"/>
      <c r="E71" s="10">
        <f>(E6+E8)/E69</f>
        <v>10261.79502762431</v>
      </c>
      <c r="F71" s="62"/>
      <c r="G71" s="62"/>
      <c r="H71" s="62"/>
      <c r="I71" s="62"/>
    </row>
    <row r="72" spans="2:9" ht="15" customHeight="1" thickBot="1" x14ac:dyDescent="0.45">
      <c r="C72" s="75" t="s">
        <v>20</v>
      </c>
      <c r="D72" s="76"/>
      <c r="E72" s="21">
        <f>(E7+E9)/E70</f>
        <v>4801.9488282223883</v>
      </c>
      <c r="F72" s="128"/>
      <c r="G72" s="128"/>
      <c r="H72" s="128"/>
      <c r="I72" s="128"/>
    </row>
    <row r="73" spans="2:9" ht="15" customHeight="1" x14ac:dyDescent="0.4">
      <c r="C73" s="8" t="s">
        <v>51</v>
      </c>
      <c r="D73" s="8"/>
      <c r="E73" s="8"/>
      <c r="F73" s="8"/>
      <c r="G73" s="8"/>
      <c r="H73" s="8"/>
      <c r="I73" s="8"/>
    </row>
    <row r="74" spans="2:9" ht="15" customHeight="1" x14ac:dyDescent="0.4">
      <c r="C74" s="8"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30</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0.61476696516351015</v>
      </c>
      <c r="F84" s="113"/>
      <c r="G84" s="113"/>
      <c r="H84" s="113"/>
      <c r="I84" s="114"/>
    </row>
    <row r="85" spans="2:9" ht="15" customHeight="1" thickBot="1" x14ac:dyDescent="0.45">
      <c r="C85" s="78"/>
      <c r="D85" s="26" t="s">
        <v>31</v>
      </c>
      <c r="E85" s="115">
        <f>(E45+E56)/(E23+E34+E45+E56)</f>
        <v>0.38523303483648991</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v6C6Rd0vlzyp7QiLwETu3Hg673yLhE0KzUUjzWxtLu/Oq3OSPXg11QVHjibFa6VFWfY9M0hX+JzWRKJUWcj6gQ==" saltValue="g7recHbP0VxMUD3mxfCwAg=="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30028781</v>
      </c>
      <c r="F6" s="128"/>
      <c r="G6" s="128"/>
      <c r="H6" s="128"/>
      <c r="I6" s="128"/>
    </row>
    <row r="7" spans="1:10" ht="15" customHeight="1" x14ac:dyDescent="0.4">
      <c r="C7" s="80"/>
      <c r="D7" s="11" t="s">
        <v>35</v>
      </c>
      <c r="E7" s="31">
        <v>26456670</v>
      </c>
      <c r="F7" s="128"/>
      <c r="G7" s="128"/>
      <c r="H7" s="128"/>
      <c r="I7" s="128"/>
    </row>
    <row r="8" spans="1:10" ht="15" customHeight="1" x14ac:dyDescent="0.4">
      <c r="C8" s="80"/>
      <c r="D8" s="11" t="s">
        <v>10</v>
      </c>
      <c r="E8" s="31">
        <v>75932701</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132418152</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10399390</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12730939</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29098890</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154140000</v>
      </c>
      <c r="F67" s="48"/>
      <c r="G67" s="49"/>
      <c r="H67" s="55"/>
      <c r="I67" s="50"/>
    </row>
    <row r="68" spans="2:9" ht="15" customHeight="1" thickBot="1" x14ac:dyDescent="0.45">
      <c r="C68" s="167" t="s">
        <v>47</v>
      </c>
      <c r="D68" s="168"/>
      <c r="E68" s="56">
        <f>E23+E34+E45+E56+E67</f>
        <v>206369219</v>
      </c>
      <c r="F68" s="57"/>
      <c r="G68" s="58"/>
      <c r="H68" s="59"/>
      <c r="I68" s="60"/>
    </row>
    <row r="69" spans="2:9" ht="15" customHeight="1" x14ac:dyDescent="0.4">
      <c r="C69" s="97" t="s">
        <v>49</v>
      </c>
      <c r="D69" s="98"/>
      <c r="E69" s="61">
        <v>9920</v>
      </c>
      <c r="F69" s="169"/>
      <c r="G69" s="169"/>
      <c r="H69" s="169"/>
      <c r="I69" s="169"/>
    </row>
    <row r="70" spans="2:9" ht="15" customHeight="1" thickBot="1" x14ac:dyDescent="0.45">
      <c r="C70" s="75" t="s">
        <v>50</v>
      </c>
      <c r="D70" s="76"/>
      <c r="E70" s="19">
        <v>5750</v>
      </c>
      <c r="F70" s="62"/>
      <c r="G70" s="62"/>
      <c r="H70" s="62"/>
      <c r="I70" s="62"/>
    </row>
    <row r="71" spans="2:9" ht="15" customHeight="1" x14ac:dyDescent="0.4">
      <c r="C71" s="83" t="s">
        <v>19</v>
      </c>
      <c r="D71" s="84"/>
      <c r="E71" s="10">
        <f>(E6+E8)/E69</f>
        <v>10681.601008064516</v>
      </c>
      <c r="F71" s="62"/>
      <c r="G71" s="62"/>
      <c r="H71" s="62"/>
      <c r="I71" s="62"/>
    </row>
    <row r="72" spans="2:9" ht="15" customHeight="1" thickBot="1" x14ac:dyDescent="0.45">
      <c r="C72" s="75" t="s">
        <v>20</v>
      </c>
      <c r="D72" s="76"/>
      <c r="E72" s="21">
        <f>(E7+E9)/E70</f>
        <v>4601.16</v>
      </c>
      <c r="F72" s="128"/>
      <c r="G72" s="128"/>
      <c r="H72" s="128"/>
      <c r="I72" s="128"/>
    </row>
    <row r="73" spans="2:9" ht="15" customHeight="1" x14ac:dyDescent="0.4">
      <c r="C73" s="8" t="s">
        <v>51</v>
      </c>
      <c r="D73" s="8"/>
      <c r="E73" s="8"/>
      <c r="F73" s="8"/>
      <c r="G73" s="8"/>
      <c r="H73" s="8"/>
      <c r="I73" s="8"/>
    </row>
    <row r="74" spans="2:9" ht="15" customHeight="1" x14ac:dyDescent="0.4">
      <c r="C74" s="8"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10</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0.44286185860830124</v>
      </c>
      <c r="F84" s="113"/>
      <c r="G84" s="113"/>
      <c r="H84" s="113"/>
      <c r="I84" s="114"/>
    </row>
    <row r="85" spans="2:9" ht="15" customHeight="1" thickBot="1" x14ac:dyDescent="0.45">
      <c r="C85" s="78"/>
      <c r="D85" s="26" t="s">
        <v>31</v>
      </c>
      <c r="E85" s="115">
        <f>(E45+E56)/(E23+E34+E45+E56)</f>
        <v>0.55713814139169882</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UbV1tyoZfbDHsRYGAZPmeS7kuOtD0YipHF6Ba6NPH7iiCYjVoUu8E7kAG9vi3DPCO7IyKBFfwj+BSC1hHfQV4w==" saltValue="jIuxdRLzLPi+PHXoHkD2zw=="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0</v>
      </c>
      <c r="F6" s="128"/>
      <c r="G6" s="128"/>
      <c r="H6" s="128"/>
      <c r="I6" s="128"/>
    </row>
    <row r="7" spans="1:10" ht="15" customHeight="1" x14ac:dyDescent="0.4">
      <c r="C7" s="80"/>
      <c r="D7" s="11" t="s">
        <v>35</v>
      </c>
      <c r="E7" s="31">
        <v>0</v>
      </c>
      <c r="F7" s="128"/>
      <c r="G7" s="128"/>
      <c r="H7" s="128"/>
      <c r="I7" s="128"/>
    </row>
    <row r="8" spans="1:10" ht="15" customHeight="1" x14ac:dyDescent="0.4">
      <c r="C8" s="80"/>
      <c r="D8" s="11" t="s">
        <v>10</v>
      </c>
      <c r="E8" s="31">
        <v>0</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0</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0</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0</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0</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14061000</v>
      </c>
      <c r="F67" s="48"/>
      <c r="G67" s="49"/>
      <c r="H67" s="55"/>
      <c r="I67" s="50"/>
    </row>
    <row r="68" spans="2:9" ht="15" customHeight="1" thickBot="1" x14ac:dyDescent="0.45">
      <c r="C68" s="167" t="s">
        <v>47</v>
      </c>
      <c r="D68" s="168"/>
      <c r="E68" s="56">
        <f>E23+E34+E45+E56+E67</f>
        <v>14061000</v>
      </c>
      <c r="F68" s="57"/>
      <c r="G68" s="58"/>
      <c r="H68" s="59"/>
      <c r="I68" s="60"/>
    </row>
    <row r="69" spans="2:9" ht="15" customHeight="1" x14ac:dyDescent="0.4">
      <c r="C69" s="97" t="s">
        <v>49</v>
      </c>
      <c r="D69" s="98"/>
      <c r="E69" s="61">
        <v>0</v>
      </c>
      <c r="F69" s="169"/>
      <c r="G69" s="169"/>
      <c r="H69" s="169"/>
      <c r="I69" s="169"/>
    </row>
    <row r="70" spans="2:9" ht="15" customHeight="1" thickBot="1" x14ac:dyDescent="0.45">
      <c r="C70" s="75" t="s">
        <v>50</v>
      </c>
      <c r="D70" s="76"/>
      <c r="E70" s="19">
        <v>0</v>
      </c>
      <c r="F70" s="62"/>
      <c r="G70" s="62"/>
      <c r="H70" s="62"/>
      <c r="I70" s="62"/>
    </row>
    <row r="71" spans="2:9" ht="15" customHeight="1" x14ac:dyDescent="0.4">
      <c r="C71" s="83" t="s">
        <v>19</v>
      </c>
      <c r="D71" s="84"/>
      <c r="E71" s="10" t="e">
        <f>(E6+E8)/E69</f>
        <v>#DIV/0!</v>
      </c>
      <c r="F71" s="62"/>
      <c r="G71" s="62"/>
      <c r="H71" s="62"/>
      <c r="I71" s="62"/>
    </row>
    <row r="72" spans="2:9" ht="15" customHeight="1" thickBot="1" x14ac:dyDescent="0.45">
      <c r="C72" s="75" t="s">
        <v>20</v>
      </c>
      <c r="D72" s="76"/>
      <c r="E72" s="21" t="e">
        <f>(E7+E9)/E70</f>
        <v>#DIV/0!</v>
      </c>
      <c r="F72" s="128"/>
      <c r="G72" s="128"/>
      <c r="H72" s="128"/>
      <c r="I72" s="128"/>
    </row>
    <row r="73" spans="2:9" ht="15" customHeight="1" x14ac:dyDescent="0.4">
      <c r="C73" s="8" t="s">
        <v>51</v>
      </c>
      <c r="D73" s="8"/>
      <c r="E73" s="8"/>
      <c r="F73" s="8"/>
      <c r="G73" s="8"/>
      <c r="H73" s="8"/>
      <c r="I73" s="8"/>
    </row>
    <row r="74" spans="2:9" ht="15" customHeight="1" x14ac:dyDescent="0.4">
      <c r="C74" s="8"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t="e">
        <f>(E23+E34)/(E23+E34+E45+E56)</f>
        <v>#DIV/0!</v>
      </c>
      <c r="F84" s="113"/>
      <c r="G84" s="113"/>
      <c r="H84" s="113"/>
      <c r="I84" s="114"/>
    </row>
    <row r="85" spans="2:9" ht="15" customHeight="1" thickBot="1" x14ac:dyDescent="0.45">
      <c r="C85" s="78"/>
      <c r="D85" s="26" t="s">
        <v>31</v>
      </c>
      <c r="E85" s="115" t="e">
        <f>(E45+E56)/(E23+E34+E45+E56)</f>
        <v>#DIV/0!</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neM/5WQ0fZiCh3rUZxi1Fg9Cl+gkUxgTkVsHrq9czfqOCmQLvdIQ5yjBhAfxxC9OEQbUpcwuS0HAgV2ML4OurA==" saltValue="pmJVfM60zELXXDx3WTdNmg=="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topLeftCell="A46"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67</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39333989</v>
      </c>
      <c r="F6" s="128"/>
      <c r="G6" s="128"/>
      <c r="H6" s="128"/>
      <c r="I6" s="128"/>
    </row>
    <row r="7" spans="1:10" ht="15" customHeight="1" x14ac:dyDescent="0.4">
      <c r="C7" s="80"/>
      <c r="D7" s="11" t="s">
        <v>35</v>
      </c>
      <c r="E7" s="31">
        <v>708120</v>
      </c>
      <c r="F7" s="128"/>
      <c r="G7" s="128"/>
      <c r="H7" s="128"/>
      <c r="I7" s="128"/>
    </row>
    <row r="8" spans="1:10" ht="15" customHeight="1" x14ac:dyDescent="0.4">
      <c r="C8" s="80"/>
      <c r="D8" s="11" t="s">
        <v>10</v>
      </c>
      <c r="E8" s="31">
        <v>10658710</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50700819</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68</v>
      </c>
    </row>
    <row r="14" spans="1:10" ht="15" customHeight="1" x14ac:dyDescent="0.4">
      <c r="C14" s="123"/>
      <c r="D14" s="139"/>
      <c r="E14" s="37"/>
      <c r="F14" s="12"/>
      <c r="G14" s="38"/>
      <c r="H14" s="39"/>
      <c r="I14" s="54" t="s">
        <v>69</v>
      </c>
    </row>
    <row r="15" spans="1:10" ht="15" customHeight="1" x14ac:dyDescent="0.4">
      <c r="C15" s="123"/>
      <c r="D15" s="139"/>
      <c r="E15" s="37"/>
      <c r="F15" s="39" t="s">
        <v>42</v>
      </c>
      <c r="G15" s="42">
        <v>50</v>
      </c>
      <c r="H15" s="12">
        <v>7000</v>
      </c>
      <c r="I15" s="40" t="s">
        <v>61</v>
      </c>
    </row>
    <row r="16" spans="1:10" ht="15" customHeight="1" x14ac:dyDescent="0.4">
      <c r="C16" s="123"/>
      <c r="D16" s="139"/>
      <c r="E16" s="37"/>
      <c r="F16" s="12"/>
      <c r="G16" s="38"/>
      <c r="H16" s="39"/>
      <c r="I16" s="54" t="s">
        <v>62</v>
      </c>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15134122</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340045</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3986507</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0</v>
      </c>
      <c r="F67" s="48"/>
      <c r="G67" s="49"/>
      <c r="H67" s="55"/>
      <c r="I67" s="50"/>
    </row>
    <row r="68" spans="2:9" ht="15" customHeight="1" thickBot="1" x14ac:dyDescent="0.45">
      <c r="C68" s="167" t="s">
        <v>47</v>
      </c>
      <c r="D68" s="168"/>
      <c r="E68" s="56">
        <f>E23+E34+E45+E56+E67</f>
        <v>19460674</v>
      </c>
      <c r="F68" s="57"/>
      <c r="G68" s="58"/>
      <c r="H68" s="59"/>
      <c r="I68" s="60"/>
    </row>
    <row r="69" spans="2:9" ht="15" customHeight="1" x14ac:dyDescent="0.4">
      <c r="C69" s="97" t="s">
        <v>49</v>
      </c>
      <c r="D69" s="98"/>
      <c r="E69" s="61">
        <v>4612</v>
      </c>
      <c r="F69" s="169"/>
      <c r="G69" s="169"/>
      <c r="H69" s="169"/>
      <c r="I69" s="169"/>
    </row>
    <row r="70" spans="2:9" ht="15" customHeight="1" thickBot="1" x14ac:dyDescent="0.45">
      <c r="C70" s="75" t="s">
        <v>50</v>
      </c>
      <c r="D70" s="76"/>
      <c r="E70" s="19">
        <v>138</v>
      </c>
      <c r="F70" s="62"/>
      <c r="G70" s="62"/>
      <c r="H70" s="62"/>
      <c r="I70" s="62"/>
    </row>
    <row r="71" spans="2:9" ht="15" customHeight="1" x14ac:dyDescent="0.4">
      <c r="C71" s="83" t="s">
        <v>19</v>
      </c>
      <c r="D71" s="84"/>
      <c r="E71" s="10">
        <f>(E6+E8)/E69</f>
        <v>10839.700563746748</v>
      </c>
      <c r="F71" s="62"/>
      <c r="G71" s="62"/>
      <c r="H71" s="62"/>
      <c r="I71" s="62"/>
    </row>
    <row r="72" spans="2:9" ht="15" customHeight="1" thickBot="1" x14ac:dyDescent="0.45">
      <c r="C72" s="75" t="s">
        <v>20</v>
      </c>
      <c r="D72" s="76"/>
      <c r="E72" s="21">
        <f>(E7+E9)/E70</f>
        <v>5131.304347826087</v>
      </c>
      <c r="F72" s="128"/>
      <c r="G72" s="128"/>
      <c r="H72" s="128"/>
      <c r="I72" s="128"/>
    </row>
    <row r="73" spans="2:9" ht="15" customHeight="1" x14ac:dyDescent="0.4">
      <c r="C73" s="67" t="s">
        <v>51</v>
      </c>
      <c r="D73" s="8"/>
      <c r="E73" s="8"/>
      <c r="F73" s="8"/>
      <c r="G73" s="8"/>
      <c r="H73" s="8"/>
      <c r="I73" s="8"/>
    </row>
    <row r="74" spans="2:9" ht="15" customHeight="1" x14ac:dyDescent="0.4">
      <c r="C74" s="67"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5</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0.79515062016865401</v>
      </c>
      <c r="F84" s="113"/>
      <c r="G84" s="113"/>
      <c r="H84" s="113"/>
      <c r="I84" s="114"/>
    </row>
    <row r="85" spans="2:9" ht="15" customHeight="1" thickBot="1" x14ac:dyDescent="0.45">
      <c r="C85" s="78"/>
      <c r="D85" s="26" t="s">
        <v>31</v>
      </c>
      <c r="E85" s="115">
        <f>(E45+E56)/(E23+E34+E45+E56)</f>
        <v>0.20484937983134602</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hYkdSY7/Vvvds5nArdcBt1MKpV003926RnQu+4X49pft0LnOtPb2J/0JlNPM2UoVnX8QqVlWhpI7pQvKpMdgDQ==" saltValue="5/2J5by+idJ+In/csn5BPw==" spinCount="100000" sheet="1" objects="1" scenarios="1"/>
  <mergeCells count="44">
    <mergeCell ref="H77:I77"/>
    <mergeCell ref="E77:G77"/>
    <mergeCell ref="C76:G76"/>
    <mergeCell ref="C68:D68"/>
    <mergeCell ref="C69:D69"/>
    <mergeCell ref="F69:I69"/>
    <mergeCell ref="C72:D72"/>
    <mergeCell ref="F72:I72"/>
    <mergeCell ref="C70:D70"/>
    <mergeCell ref="C71:D71"/>
    <mergeCell ref="D88:I88"/>
    <mergeCell ref="C78:D78"/>
    <mergeCell ref="C80:D80"/>
    <mergeCell ref="C83:G83"/>
    <mergeCell ref="C84:C85"/>
    <mergeCell ref="E84:I84"/>
    <mergeCell ref="C87:I87"/>
    <mergeCell ref="C79:D79"/>
    <mergeCell ref="E85:I85"/>
    <mergeCell ref="E80:I80"/>
    <mergeCell ref="E78:G78"/>
    <mergeCell ref="H78:I78"/>
    <mergeCell ref="H79:I79"/>
    <mergeCell ref="E79:G79"/>
    <mergeCell ref="C11:E12"/>
    <mergeCell ref="F11:I11"/>
    <mergeCell ref="D13:D22"/>
    <mergeCell ref="D35:D44"/>
    <mergeCell ref="C57:C67"/>
    <mergeCell ref="D57:D66"/>
    <mergeCell ref="D24:D33"/>
    <mergeCell ref="D46:D55"/>
    <mergeCell ref="C13:C56"/>
    <mergeCell ref="C10:D10"/>
    <mergeCell ref="C6:C9"/>
    <mergeCell ref="F6:I6"/>
    <mergeCell ref="F9:I9"/>
    <mergeCell ref="A1:J1"/>
    <mergeCell ref="C2:G2"/>
    <mergeCell ref="C3:D3"/>
    <mergeCell ref="E3:I3"/>
    <mergeCell ref="C5:G5"/>
    <mergeCell ref="F7:I7"/>
    <mergeCell ref="F8:I8"/>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rowBreaks count="1" manualBreakCount="1">
    <brk id="88"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22513999</v>
      </c>
      <c r="F6" s="128"/>
      <c r="G6" s="128"/>
      <c r="H6" s="128"/>
      <c r="I6" s="128"/>
    </row>
    <row r="7" spans="1:10" ht="15" customHeight="1" x14ac:dyDescent="0.4">
      <c r="C7" s="80"/>
      <c r="D7" s="11" t="s">
        <v>35</v>
      </c>
      <c r="E7" s="31">
        <v>1684944</v>
      </c>
      <c r="F7" s="128"/>
      <c r="G7" s="128"/>
      <c r="H7" s="128"/>
      <c r="I7" s="128"/>
    </row>
    <row r="8" spans="1:10" ht="15" customHeight="1" x14ac:dyDescent="0.4">
      <c r="C8" s="80"/>
      <c r="D8" s="11" t="s">
        <v>10</v>
      </c>
      <c r="E8" s="31">
        <v>17241974</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41440917</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7666336</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841321</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6229063</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11523000</v>
      </c>
      <c r="F67" s="48"/>
      <c r="G67" s="49"/>
      <c r="H67" s="55"/>
      <c r="I67" s="50"/>
    </row>
    <row r="68" spans="2:9" ht="15" customHeight="1" thickBot="1" x14ac:dyDescent="0.45">
      <c r="C68" s="167" t="s">
        <v>47</v>
      </c>
      <c r="D68" s="168"/>
      <c r="E68" s="56">
        <f>E23+E34+E45+E56+E67</f>
        <v>26259720</v>
      </c>
      <c r="F68" s="57"/>
      <c r="G68" s="58"/>
      <c r="H68" s="59"/>
      <c r="I68" s="60"/>
    </row>
    <row r="69" spans="2:9" ht="15" customHeight="1" x14ac:dyDescent="0.4">
      <c r="C69" s="97" t="s">
        <v>49</v>
      </c>
      <c r="D69" s="98"/>
      <c r="E69" s="61">
        <v>6418</v>
      </c>
      <c r="F69" s="169"/>
      <c r="G69" s="169"/>
      <c r="H69" s="169"/>
      <c r="I69" s="169"/>
    </row>
    <row r="70" spans="2:9" ht="15" customHeight="1" thickBot="1" x14ac:dyDescent="0.45">
      <c r="C70" s="75" t="s">
        <v>50</v>
      </c>
      <c r="D70" s="76"/>
      <c r="E70" s="19">
        <v>356</v>
      </c>
      <c r="F70" s="62"/>
      <c r="G70" s="62"/>
      <c r="H70" s="62"/>
      <c r="I70" s="62"/>
    </row>
    <row r="71" spans="2:9" ht="15" customHeight="1" x14ac:dyDescent="0.4">
      <c r="C71" s="83" t="s">
        <v>19</v>
      </c>
      <c r="D71" s="84"/>
      <c r="E71" s="10">
        <f>(E6+E8)/E69</f>
        <v>6194.4488937363667</v>
      </c>
      <c r="F71" s="62"/>
      <c r="G71" s="62"/>
      <c r="H71" s="62"/>
      <c r="I71" s="62"/>
    </row>
    <row r="72" spans="2:9" ht="15" customHeight="1" thickBot="1" x14ac:dyDescent="0.45">
      <c r="C72" s="75" t="s">
        <v>20</v>
      </c>
      <c r="D72" s="76"/>
      <c r="E72" s="21">
        <f>(E7+E9)/E70</f>
        <v>4732.9887640449442</v>
      </c>
      <c r="F72" s="128"/>
      <c r="G72" s="128"/>
      <c r="H72" s="128"/>
      <c r="I72" s="128"/>
    </row>
    <row r="73" spans="2:9" ht="15" customHeight="1" x14ac:dyDescent="0.4">
      <c r="C73" s="67" t="s">
        <v>51</v>
      </c>
      <c r="D73" s="8"/>
      <c r="E73" s="8"/>
      <c r="F73" s="8"/>
      <c r="G73" s="8"/>
      <c r="H73" s="8"/>
      <c r="I73" s="8"/>
    </row>
    <row r="74" spans="2:9" ht="15" customHeight="1" x14ac:dyDescent="0.4">
      <c r="C74" s="67"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18</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0.57731007985494742</v>
      </c>
      <c r="F84" s="113"/>
      <c r="G84" s="113"/>
      <c r="H84" s="113"/>
      <c r="I84" s="114"/>
    </row>
    <row r="85" spans="2:9" ht="15" customHeight="1" thickBot="1" x14ac:dyDescent="0.45">
      <c r="C85" s="78"/>
      <c r="D85" s="26" t="s">
        <v>31</v>
      </c>
      <c r="E85" s="115">
        <f>(E45+E56)/(E23+E34+E45+E56)</f>
        <v>0.42268992014505263</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f5MVNeyML7hjmPaSoGvaD7SwL6kRtrfOBWpShV/zAXlVJLbsxPQGGxXfL3mtabR+rh00Y5qeAGryLiYaUDzPEA==" saltValue="T1DAXcdcqQMnTzNZUqRHAA=="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0</v>
      </c>
      <c r="F6" s="128"/>
      <c r="G6" s="128"/>
      <c r="H6" s="128"/>
      <c r="I6" s="128"/>
    </row>
    <row r="7" spans="1:10" ht="15" customHeight="1" x14ac:dyDescent="0.4">
      <c r="C7" s="80"/>
      <c r="D7" s="11" t="s">
        <v>35</v>
      </c>
      <c r="E7" s="31">
        <v>0</v>
      </c>
      <c r="F7" s="128"/>
      <c r="G7" s="128"/>
      <c r="H7" s="128"/>
      <c r="I7" s="128"/>
    </row>
    <row r="8" spans="1:10" ht="15" customHeight="1" x14ac:dyDescent="0.4">
      <c r="C8" s="80"/>
      <c r="D8" s="11" t="s">
        <v>10</v>
      </c>
      <c r="E8" s="31">
        <v>0</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0</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0</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0</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0</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550000</v>
      </c>
      <c r="F67" s="48"/>
      <c r="G67" s="49"/>
      <c r="H67" s="55"/>
      <c r="I67" s="50"/>
    </row>
    <row r="68" spans="2:9" ht="15" customHeight="1" thickBot="1" x14ac:dyDescent="0.45">
      <c r="C68" s="167" t="s">
        <v>47</v>
      </c>
      <c r="D68" s="168"/>
      <c r="E68" s="56">
        <v>0</v>
      </c>
      <c r="F68" s="57"/>
      <c r="G68" s="58"/>
      <c r="H68" s="59"/>
      <c r="I68" s="60"/>
    </row>
    <row r="69" spans="2:9" ht="15" customHeight="1" x14ac:dyDescent="0.4">
      <c r="C69" s="97" t="s">
        <v>49</v>
      </c>
      <c r="D69" s="98"/>
      <c r="E69" s="61">
        <v>1043</v>
      </c>
      <c r="F69" s="169"/>
      <c r="G69" s="169"/>
      <c r="H69" s="169"/>
      <c r="I69" s="169"/>
    </row>
    <row r="70" spans="2:9" ht="15" customHeight="1" thickBot="1" x14ac:dyDescent="0.45">
      <c r="C70" s="75" t="s">
        <v>50</v>
      </c>
      <c r="D70" s="76"/>
      <c r="E70" s="19">
        <v>270</v>
      </c>
      <c r="F70" s="62"/>
      <c r="G70" s="62"/>
      <c r="H70" s="62"/>
      <c r="I70" s="62"/>
    </row>
    <row r="71" spans="2:9" ht="15" customHeight="1" x14ac:dyDescent="0.4">
      <c r="C71" s="83" t="s">
        <v>19</v>
      </c>
      <c r="D71" s="84"/>
      <c r="E71" s="10">
        <f>(E6+E8)/E69</f>
        <v>0</v>
      </c>
      <c r="F71" s="62"/>
      <c r="G71" s="62"/>
      <c r="H71" s="62"/>
      <c r="I71" s="62"/>
    </row>
    <row r="72" spans="2:9" ht="15" customHeight="1" thickBot="1" x14ac:dyDescent="0.45">
      <c r="C72" s="75" t="s">
        <v>20</v>
      </c>
      <c r="D72" s="76"/>
      <c r="E72" s="21">
        <f>(E7+E9)/E70</f>
        <v>0</v>
      </c>
      <c r="F72" s="128"/>
      <c r="G72" s="128"/>
      <c r="H72" s="128"/>
      <c r="I72" s="128"/>
    </row>
    <row r="73" spans="2:9" ht="15" customHeight="1" x14ac:dyDescent="0.4">
      <c r="C73" s="67" t="s">
        <v>51</v>
      </c>
      <c r="D73" s="8"/>
      <c r="E73" s="8"/>
      <c r="F73" s="8"/>
      <c r="G73" s="8"/>
      <c r="H73" s="8"/>
      <c r="I73" s="8"/>
    </row>
    <row r="74" spans="2:9" ht="15" customHeight="1" x14ac:dyDescent="0.4">
      <c r="C74" s="67"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8</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t="e">
        <f>(E23+E34)/(E23+E34+E45+E56)</f>
        <v>#DIV/0!</v>
      </c>
      <c r="F84" s="113"/>
      <c r="G84" s="113"/>
      <c r="H84" s="113"/>
      <c r="I84" s="114"/>
    </row>
    <row r="85" spans="2:9" ht="15" customHeight="1" thickBot="1" x14ac:dyDescent="0.45">
      <c r="C85" s="78"/>
      <c r="D85" s="26" t="s">
        <v>31</v>
      </c>
      <c r="E85" s="115" t="e">
        <f>(E45+E56)/(E23+E34+E45+E56)</f>
        <v>#DIV/0!</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kSW3rnBk06sCJtCwPjEeJw2fxdtLAepq/5IUjMD5j1Qx3tdiScWr6xnCGZMkPwrD/4CIjN3upNgrLz2XmBO21w==" saltValue="RyjyYWxWOCW22wR0TcDJqQ=="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99939031</v>
      </c>
      <c r="F6" s="128"/>
      <c r="G6" s="128"/>
      <c r="H6" s="128"/>
      <c r="I6" s="128"/>
    </row>
    <row r="7" spans="1:10" ht="15" customHeight="1" x14ac:dyDescent="0.4">
      <c r="C7" s="80"/>
      <c r="D7" s="11" t="s">
        <v>35</v>
      </c>
      <c r="E7" s="31">
        <v>157813328</v>
      </c>
      <c r="F7" s="128"/>
      <c r="G7" s="128"/>
      <c r="H7" s="128"/>
      <c r="I7" s="128"/>
    </row>
    <row r="8" spans="1:10" ht="15" customHeight="1" x14ac:dyDescent="0.4">
      <c r="C8" s="80"/>
      <c r="D8" s="11" t="s">
        <v>10</v>
      </c>
      <c r="E8" s="31">
        <v>80174618</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337926977</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34892555</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74935539</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30867334</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74681000</v>
      </c>
      <c r="F67" s="48"/>
      <c r="G67" s="49"/>
      <c r="H67" s="55"/>
      <c r="I67" s="50"/>
    </row>
    <row r="68" spans="2:9" ht="15" customHeight="1" thickBot="1" x14ac:dyDescent="0.45">
      <c r="C68" s="167" t="s">
        <v>47</v>
      </c>
      <c r="D68" s="168"/>
      <c r="E68" s="56">
        <f>E23+E34+E45+E56+E67</f>
        <v>215376428</v>
      </c>
      <c r="F68" s="57"/>
      <c r="G68" s="58"/>
      <c r="H68" s="59"/>
      <c r="I68" s="60"/>
    </row>
    <row r="69" spans="2:9" ht="15" customHeight="1" x14ac:dyDescent="0.4">
      <c r="C69" s="97" t="s">
        <v>49</v>
      </c>
      <c r="D69" s="98"/>
      <c r="E69" s="61">
        <v>17550</v>
      </c>
      <c r="F69" s="169"/>
      <c r="G69" s="169"/>
      <c r="H69" s="169"/>
      <c r="I69" s="169"/>
    </row>
    <row r="70" spans="2:9" ht="15" customHeight="1" thickBot="1" x14ac:dyDescent="0.45">
      <c r="C70" s="75" t="s">
        <v>50</v>
      </c>
      <c r="D70" s="76"/>
      <c r="E70" s="19">
        <v>33666</v>
      </c>
      <c r="F70" s="62"/>
      <c r="G70" s="62"/>
      <c r="H70" s="62"/>
      <c r="I70" s="62"/>
    </row>
    <row r="71" spans="2:9" ht="15" customHeight="1" x14ac:dyDescent="0.4">
      <c r="C71" s="83" t="s">
        <v>19</v>
      </c>
      <c r="D71" s="84"/>
      <c r="E71" s="10">
        <f>(E6+E8)/E69</f>
        <v>10262.885982905982</v>
      </c>
      <c r="F71" s="62"/>
      <c r="G71" s="62"/>
      <c r="H71" s="62"/>
      <c r="I71" s="62"/>
    </row>
    <row r="72" spans="2:9" ht="15" customHeight="1" thickBot="1" x14ac:dyDescent="0.45">
      <c r="C72" s="75" t="s">
        <v>20</v>
      </c>
      <c r="D72" s="76"/>
      <c r="E72" s="21">
        <f>(E7+E9)/E70</f>
        <v>4687.6174181666966</v>
      </c>
      <c r="F72" s="128"/>
      <c r="G72" s="128"/>
      <c r="H72" s="128"/>
      <c r="I72" s="128"/>
    </row>
    <row r="73" spans="2:9" ht="15" customHeight="1" x14ac:dyDescent="0.4">
      <c r="C73" s="67" t="s">
        <v>51</v>
      </c>
      <c r="D73" s="8"/>
      <c r="E73" s="8"/>
      <c r="F73" s="8"/>
      <c r="G73" s="8"/>
      <c r="H73" s="8"/>
      <c r="I73" s="8"/>
    </row>
    <row r="74" spans="2:9" ht="15" customHeight="1" x14ac:dyDescent="0.4">
      <c r="C74" s="67"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31</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0.78060883399850067</v>
      </c>
      <c r="F84" s="113"/>
      <c r="G84" s="113"/>
      <c r="H84" s="113"/>
      <c r="I84" s="114"/>
    </row>
    <row r="85" spans="2:9" ht="15" customHeight="1" thickBot="1" x14ac:dyDescent="0.45">
      <c r="C85" s="78"/>
      <c r="D85" s="26" t="s">
        <v>31</v>
      </c>
      <c r="E85" s="115">
        <f>(E45+E56)/(E23+E34+E45+E56)</f>
        <v>0.21939116600149935</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fz7DiLHurjjePranMhUfJAFspl04r2qHbDmXaKsR61UyWthYfQHya5aMehnqW8+kPI2kRoSTSzhaGE/Qxlag==" saltValue="ue2eiUesAU+VXguavPiKhA=="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156628295</v>
      </c>
      <c r="F6" s="128"/>
      <c r="G6" s="128"/>
      <c r="H6" s="128"/>
      <c r="I6" s="128"/>
    </row>
    <row r="7" spans="1:10" ht="15" customHeight="1" x14ac:dyDescent="0.4">
      <c r="C7" s="80"/>
      <c r="D7" s="11" t="s">
        <v>35</v>
      </c>
      <c r="E7" s="31">
        <v>176525938</v>
      </c>
      <c r="F7" s="128"/>
      <c r="G7" s="128"/>
      <c r="H7" s="128"/>
      <c r="I7" s="128"/>
    </row>
    <row r="8" spans="1:10" ht="15" customHeight="1" x14ac:dyDescent="0.4">
      <c r="C8" s="80"/>
      <c r="D8" s="11" t="s">
        <v>10</v>
      </c>
      <c r="E8" s="31">
        <v>118268393</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451422626</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52017163</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82875019</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45340019</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93778000</v>
      </c>
      <c r="F67" s="48"/>
      <c r="G67" s="49"/>
      <c r="H67" s="55"/>
      <c r="I67" s="50"/>
    </row>
    <row r="68" spans="2:9" ht="15" customHeight="1" thickBot="1" x14ac:dyDescent="0.45">
      <c r="C68" s="167" t="s">
        <v>47</v>
      </c>
      <c r="D68" s="168"/>
      <c r="E68" s="56">
        <f>E23+E34+E45+E56+E67</f>
        <v>274010201</v>
      </c>
      <c r="F68" s="57"/>
      <c r="G68" s="58"/>
      <c r="H68" s="59"/>
      <c r="I68" s="60"/>
    </row>
    <row r="69" spans="2:9" ht="15" customHeight="1" x14ac:dyDescent="0.4">
      <c r="C69" s="97" t="s">
        <v>49</v>
      </c>
      <c r="D69" s="98"/>
      <c r="E69" s="61">
        <v>25108</v>
      </c>
      <c r="F69" s="169"/>
      <c r="G69" s="169"/>
      <c r="H69" s="169"/>
      <c r="I69" s="169"/>
    </row>
    <row r="70" spans="2:9" ht="15" customHeight="1" thickBot="1" x14ac:dyDescent="0.45">
      <c r="C70" s="75" t="s">
        <v>50</v>
      </c>
      <c r="D70" s="76"/>
      <c r="E70" s="19">
        <v>32053</v>
      </c>
      <c r="F70" s="62"/>
      <c r="G70" s="62"/>
      <c r="H70" s="62"/>
      <c r="I70" s="62"/>
    </row>
    <row r="71" spans="2:9" ht="15" customHeight="1" x14ac:dyDescent="0.4">
      <c r="C71" s="83" t="s">
        <v>19</v>
      </c>
      <c r="D71" s="84"/>
      <c r="E71" s="10">
        <f>(E6+E8)/E69</f>
        <v>10948.569698900748</v>
      </c>
      <c r="F71" s="62"/>
      <c r="G71" s="62"/>
      <c r="H71" s="62"/>
      <c r="I71" s="62"/>
    </row>
    <row r="72" spans="2:9" ht="15" customHeight="1" thickBot="1" x14ac:dyDescent="0.45">
      <c r="C72" s="75" t="s">
        <v>20</v>
      </c>
      <c r="D72" s="76"/>
      <c r="E72" s="21">
        <f>(E7+E9)/E70</f>
        <v>5507.3140735656571</v>
      </c>
      <c r="F72" s="128"/>
      <c r="G72" s="128"/>
      <c r="H72" s="128"/>
      <c r="I72" s="128"/>
    </row>
    <row r="73" spans="2:9" ht="15" customHeight="1" x14ac:dyDescent="0.4">
      <c r="C73" s="67" t="s">
        <v>51</v>
      </c>
      <c r="D73" s="8"/>
      <c r="E73" s="8"/>
      <c r="F73" s="8"/>
      <c r="G73" s="8"/>
      <c r="H73" s="8"/>
      <c r="I73" s="8"/>
    </row>
    <row r="74" spans="2:9" ht="15" customHeight="1" x14ac:dyDescent="0.4">
      <c r="C74" s="67"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30</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0.74843552512572376</v>
      </c>
      <c r="F84" s="113"/>
      <c r="G84" s="113"/>
      <c r="H84" s="113"/>
      <c r="I84" s="114"/>
    </row>
    <row r="85" spans="2:9" ht="15" customHeight="1" thickBot="1" x14ac:dyDescent="0.45">
      <c r="C85" s="78"/>
      <c r="D85" s="26" t="s">
        <v>31</v>
      </c>
      <c r="E85" s="115">
        <f>(E45+E56)/(E23+E34+E45+E56)</f>
        <v>0.25156447487427619</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9b5hGJ7EdHoLDlHorHuUdauCp3Yz8nQMbL2qivbsdMWUruhyCHSNQnavmtBeo9jpMJW8juNclt4QabRydM7v0w==" saltValue="l9z0pZPf3hQqfXsSznJr9g=="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212330559</v>
      </c>
      <c r="F6" s="128"/>
      <c r="G6" s="128"/>
      <c r="H6" s="128"/>
      <c r="I6" s="128"/>
    </row>
    <row r="7" spans="1:10" ht="15" customHeight="1" x14ac:dyDescent="0.4">
      <c r="C7" s="80"/>
      <c r="D7" s="11" t="s">
        <v>35</v>
      </c>
      <c r="E7" s="31">
        <v>93922307</v>
      </c>
      <c r="F7" s="128"/>
      <c r="G7" s="128"/>
      <c r="H7" s="128"/>
      <c r="I7" s="128"/>
    </row>
    <row r="8" spans="1:10" ht="15" customHeight="1" x14ac:dyDescent="0.4">
      <c r="C8" s="80"/>
      <c r="D8" s="11" t="s">
        <v>10</v>
      </c>
      <c r="E8" s="31">
        <v>174437245</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480690111</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77133930</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39888759</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66381453</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89510000</v>
      </c>
      <c r="F67" s="48"/>
      <c r="G67" s="49"/>
      <c r="H67" s="55"/>
      <c r="I67" s="50"/>
    </row>
    <row r="68" spans="2:9" ht="15" customHeight="1" thickBot="1" x14ac:dyDescent="0.45">
      <c r="C68" s="167" t="s">
        <v>47</v>
      </c>
      <c r="D68" s="168"/>
      <c r="E68" s="56">
        <f>E23+E34+E45+E56+E67</f>
        <v>272914142</v>
      </c>
      <c r="F68" s="57"/>
      <c r="G68" s="58"/>
      <c r="H68" s="59"/>
      <c r="I68" s="60"/>
    </row>
    <row r="69" spans="2:9" ht="15" customHeight="1" x14ac:dyDescent="0.4">
      <c r="C69" s="97" t="s">
        <v>49</v>
      </c>
      <c r="D69" s="98"/>
      <c r="E69" s="61">
        <v>36647</v>
      </c>
      <c r="F69" s="169"/>
      <c r="G69" s="169"/>
      <c r="H69" s="169"/>
      <c r="I69" s="169"/>
    </row>
    <row r="70" spans="2:9" ht="15" customHeight="1" thickBot="1" x14ac:dyDescent="0.45">
      <c r="C70" s="75" t="s">
        <v>50</v>
      </c>
      <c r="D70" s="76"/>
      <c r="E70" s="19">
        <v>11598</v>
      </c>
      <c r="F70" s="62"/>
      <c r="G70" s="62"/>
      <c r="H70" s="62"/>
      <c r="I70" s="62"/>
    </row>
    <row r="71" spans="2:9" ht="15" customHeight="1" x14ac:dyDescent="0.4">
      <c r="C71" s="83" t="s">
        <v>19</v>
      </c>
      <c r="D71" s="84"/>
      <c r="E71" s="10">
        <f>(E6+E8)/E69</f>
        <v>10553.873550358829</v>
      </c>
      <c r="F71" s="62"/>
      <c r="G71" s="62"/>
      <c r="H71" s="62"/>
      <c r="I71" s="62"/>
    </row>
    <row r="72" spans="2:9" ht="15" customHeight="1" thickBot="1" x14ac:dyDescent="0.45">
      <c r="C72" s="75" t="s">
        <v>20</v>
      </c>
      <c r="D72" s="76"/>
      <c r="E72" s="21">
        <f>(E7+E9)/E70</f>
        <v>8098.1468356613213</v>
      </c>
      <c r="F72" s="128"/>
      <c r="G72" s="128"/>
      <c r="H72" s="128"/>
      <c r="I72" s="128"/>
    </row>
    <row r="73" spans="2:9" ht="15" customHeight="1" x14ac:dyDescent="0.4">
      <c r="C73" s="67" t="s">
        <v>51</v>
      </c>
      <c r="D73" s="8"/>
      <c r="E73" s="8"/>
      <c r="F73" s="8"/>
      <c r="G73" s="8"/>
      <c r="H73" s="8"/>
      <c r="I73" s="8"/>
    </row>
    <row r="74" spans="2:9" ht="15" customHeight="1" x14ac:dyDescent="0.4">
      <c r="C74" s="67"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31</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0.63805913936229419</v>
      </c>
      <c r="F84" s="113"/>
      <c r="G84" s="113"/>
      <c r="H84" s="113"/>
      <c r="I84" s="114"/>
    </row>
    <row r="85" spans="2:9" ht="15" customHeight="1" thickBot="1" x14ac:dyDescent="0.45">
      <c r="C85" s="78"/>
      <c r="D85" s="26" t="s">
        <v>31</v>
      </c>
      <c r="E85" s="115">
        <f>(E45+E56)/(E23+E34+E45+E56)</f>
        <v>0.36194086063770575</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YwhSJQeuyRs5Md3yC9GcXKylan7ocntUgWY+WJKEeX/l4UYFJAwKb9TriGRzvyVWaKKp/EHFEqWD00Ai1mvdFw==" saltValue="nuldk9Hw1PlCzxZ7Rhzmsw=="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v>57216417</v>
      </c>
      <c r="F6" s="128"/>
      <c r="G6" s="128"/>
      <c r="H6" s="128"/>
      <c r="I6" s="128"/>
    </row>
    <row r="7" spans="1:10" ht="15" customHeight="1" x14ac:dyDescent="0.4">
      <c r="C7" s="80"/>
      <c r="D7" s="11" t="s">
        <v>35</v>
      </c>
      <c r="E7" s="31">
        <v>10458365</v>
      </c>
      <c r="F7" s="128"/>
      <c r="G7" s="128"/>
      <c r="H7" s="128"/>
      <c r="I7" s="128"/>
    </row>
    <row r="8" spans="1:10" ht="15" customHeight="1" x14ac:dyDescent="0.4">
      <c r="C8" s="80"/>
      <c r="D8" s="11" t="s">
        <v>10</v>
      </c>
      <c r="E8" s="31">
        <v>101479410</v>
      </c>
      <c r="F8" s="128"/>
      <c r="G8" s="128"/>
      <c r="H8" s="128"/>
      <c r="I8" s="128"/>
    </row>
    <row r="9" spans="1:10" ht="15" customHeight="1" x14ac:dyDescent="0.4">
      <c r="C9" s="127"/>
      <c r="D9" s="32" t="s">
        <v>36</v>
      </c>
      <c r="E9" s="33">
        <v>0</v>
      </c>
      <c r="F9" s="128"/>
      <c r="G9" s="128"/>
      <c r="H9" s="128"/>
      <c r="I9" s="128"/>
    </row>
    <row r="10" spans="1:10" ht="15" customHeight="1" thickBot="1" x14ac:dyDescent="0.45">
      <c r="C10" s="68" t="s">
        <v>47</v>
      </c>
      <c r="D10" s="69"/>
      <c r="E10" s="34">
        <f>SUM(E6:E9)</f>
        <v>169154192</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21962569</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4946034</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39214249</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36816000</v>
      </c>
      <c r="F67" s="48"/>
      <c r="G67" s="49"/>
      <c r="H67" s="55"/>
      <c r="I67" s="50"/>
    </row>
    <row r="68" spans="2:9" ht="15" customHeight="1" thickBot="1" x14ac:dyDescent="0.45">
      <c r="C68" s="167" t="s">
        <v>47</v>
      </c>
      <c r="D68" s="168"/>
      <c r="E68" s="56">
        <f>E23+E34+E45+E56+E67</f>
        <v>102938852</v>
      </c>
      <c r="F68" s="57"/>
      <c r="G68" s="58"/>
      <c r="H68" s="59"/>
      <c r="I68" s="60"/>
    </row>
    <row r="69" spans="2:9" ht="15" customHeight="1" x14ac:dyDescent="0.4">
      <c r="C69" s="97" t="s">
        <v>49</v>
      </c>
      <c r="D69" s="98"/>
      <c r="E69" s="61">
        <v>16437</v>
      </c>
      <c r="F69" s="169"/>
      <c r="G69" s="169"/>
      <c r="H69" s="169"/>
      <c r="I69" s="169"/>
    </row>
    <row r="70" spans="2:9" ht="15" customHeight="1" thickBot="1" x14ac:dyDescent="0.45">
      <c r="C70" s="75" t="s">
        <v>50</v>
      </c>
      <c r="D70" s="76"/>
      <c r="E70" s="19">
        <v>1721</v>
      </c>
      <c r="F70" s="62"/>
      <c r="G70" s="62"/>
      <c r="H70" s="62"/>
      <c r="I70" s="62"/>
    </row>
    <row r="71" spans="2:9" ht="15" customHeight="1" x14ac:dyDescent="0.4">
      <c r="C71" s="83" t="s">
        <v>19</v>
      </c>
      <c r="D71" s="84"/>
      <c r="E71" s="10">
        <f>(E6+E8)/E69</f>
        <v>9654.792662894688</v>
      </c>
      <c r="F71" s="62"/>
      <c r="G71" s="62"/>
      <c r="H71" s="62"/>
      <c r="I71" s="62"/>
    </row>
    <row r="72" spans="2:9" ht="15" customHeight="1" thickBot="1" x14ac:dyDescent="0.45">
      <c r="C72" s="75" t="s">
        <v>20</v>
      </c>
      <c r="D72" s="76"/>
      <c r="E72" s="21">
        <f>(E7+E9)/E70</f>
        <v>6076.9116792562463</v>
      </c>
      <c r="F72" s="128"/>
      <c r="G72" s="128"/>
      <c r="H72" s="128"/>
      <c r="I72" s="128"/>
    </row>
    <row r="73" spans="2:9" ht="15" customHeight="1" x14ac:dyDescent="0.4">
      <c r="C73" s="67" t="s">
        <v>51</v>
      </c>
      <c r="D73" s="8"/>
      <c r="E73" s="8"/>
      <c r="F73" s="8"/>
      <c r="G73" s="8"/>
      <c r="H73" s="8"/>
      <c r="I73" s="8"/>
    </row>
    <row r="74" spans="2:9" ht="15" customHeight="1" x14ac:dyDescent="0.4">
      <c r="C74" s="67"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v>26</v>
      </c>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f>(E23+E34)/(E23+E34+E45+E56)</f>
        <v>0.40694861437616153</v>
      </c>
      <c r="F84" s="113"/>
      <c r="G84" s="113"/>
      <c r="H84" s="113"/>
      <c r="I84" s="114"/>
    </row>
    <row r="85" spans="2:9" ht="15" customHeight="1" thickBot="1" x14ac:dyDescent="0.45">
      <c r="C85" s="78"/>
      <c r="D85" s="26" t="s">
        <v>31</v>
      </c>
      <c r="E85" s="115">
        <f>(E45+E56)/(E23+E34+E45+E56)</f>
        <v>0.59305138562383852</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WVDZbfWAF1UJzm42pAdA9IpgJvY4KAJcioM3RXeEu8svkEmsYT+FyIcLTFxwrHGggN6zyoUQpOy06Cx8mJhieg==" saltValue="covC2caiFhrcr83eQF5PfA==" spinCount="100000" sheet="1" objects="1" scenarios="1"/>
  <mergeCells count="44">
    <mergeCell ref="C6:C9"/>
    <mergeCell ref="F6:I6"/>
    <mergeCell ref="F7:I7"/>
    <mergeCell ref="F8:I8"/>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88"/>
  <sheetViews>
    <sheetView view="pageBreakPreview" zoomScaleNormal="100" zoomScaleSheetLayoutView="100" workbookViewId="0">
      <selection activeCell="C81" sqref="C81"/>
    </sheetView>
  </sheetViews>
  <sheetFormatPr defaultColWidth="9" defaultRowHeight="12" x14ac:dyDescent="0.4"/>
  <cols>
    <col min="1" max="1" width="0.75" style="3" customWidth="1"/>
    <col min="2" max="2" width="3.125" style="3" bestFit="1" customWidth="1"/>
    <col min="3" max="3" width="10.625" style="3" customWidth="1"/>
    <col min="4" max="4" width="24.625" style="3" customWidth="1"/>
    <col min="5" max="6" width="10.625" style="3" customWidth="1"/>
    <col min="7" max="8" width="6.625" style="3" customWidth="1"/>
    <col min="9" max="9" width="19.625" style="3" customWidth="1"/>
    <col min="10" max="10" width="0.875" style="3" customWidth="1"/>
    <col min="11" max="11" width="9" style="3" customWidth="1"/>
    <col min="12" max="16384" width="9" style="3"/>
  </cols>
  <sheetData>
    <row r="1" spans="1:10" ht="18.75" customHeight="1" x14ac:dyDescent="0.4">
      <c r="A1" s="101" t="s">
        <v>73</v>
      </c>
      <c r="B1" s="101"/>
      <c r="C1" s="101"/>
      <c r="D1" s="101"/>
      <c r="E1" s="101"/>
      <c r="F1" s="101"/>
      <c r="G1" s="101"/>
      <c r="H1" s="101"/>
      <c r="I1" s="101"/>
      <c r="J1" s="101"/>
    </row>
    <row r="2" spans="1:10" ht="15" customHeight="1" thickBot="1" x14ac:dyDescent="0.45">
      <c r="B2" s="3" t="s">
        <v>2</v>
      </c>
      <c r="C2" s="82" t="s">
        <v>3</v>
      </c>
      <c r="D2" s="82"/>
      <c r="E2" s="82"/>
      <c r="F2" s="82"/>
      <c r="G2" s="82"/>
      <c r="H2" s="6"/>
    </row>
    <row r="3" spans="1:10" ht="19.5" customHeight="1" thickBot="1" x14ac:dyDescent="0.45">
      <c r="C3" s="102" t="s">
        <v>48</v>
      </c>
      <c r="D3" s="103"/>
      <c r="E3" s="129" t="s">
        <v>60</v>
      </c>
      <c r="F3" s="130"/>
      <c r="G3" s="130"/>
      <c r="H3" s="130"/>
      <c r="I3" s="131"/>
    </row>
    <row r="4" spans="1:10" ht="15" customHeight="1" x14ac:dyDescent="0.4"/>
    <row r="5" spans="1:10" ht="15" customHeight="1" thickBot="1" x14ac:dyDescent="0.45">
      <c r="B5" s="3" t="s">
        <v>5</v>
      </c>
      <c r="C5" s="82" t="s">
        <v>6</v>
      </c>
      <c r="D5" s="82"/>
      <c r="E5" s="82"/>
      <c r="F5" s="82"/>
      <c r="G5" s="82"/>
    </row>
    <row r="6" spans="1:10" ht="15" customHeight="1" x14ac:dyDescent="0.4">
      <c r="C6" s="79" t="s">
        <v>7</v>
      </c>
      <c r="D6" s="9" t="s">
        <v>8</v>
      </c>
      <c r="E6" s="29"/>
      <c r="F6" s="65"/>
      <c r="G6" s="65"/>
      <c r="H6" s="65"/>
      <c r="I6" s="65"/>
    </row>
    <row r="7" spans="1:10" ht="15" customHeight="1" x14ac:dyDescent="0.4">
      <c r="C7" s="80"/>
      <c r="D7" s="11" t="s">
        <v>35</v>
      </c>
      <c r="E7" s="31">
        <v>0</v>
      </c>
      <c r="F7" s="65"/>
      <c r="G7" s="65"/>
      <c r="H7" s="65"/>
      <c r="I7" s="65"/>
    </row>
    <row r="8" spans="1:10" ht="15" customHeight="1" x14ac:dyDescent="0.4">
      <c r="C8" s="80"/>
      <c r="D8" s="11" t="s">
        <v>10</v>
      </c>
      <c r="E8" s="31">
        <v>0</v>
      </c>
      <c r="F8" s="65"/>
      <c r="G8" s="65"/>
      <c r="H8" s="65"/>
      <c r="I8" s="65"/>
    </row>
    <row r="9" spans="1:10" ht="15" customHeight="1" x14ac:dyDescent="0.4">
      <c r="C9" s="127"/>
      <c r="D9" s="32" t="s">
        <v>36</v>
      </c>
      <c r="E9" s="33">
        <v>0</v>
      </c>
      <c r="F9" s="128"/>
      <c r="G9" s="128"/>
      <c r="H9" s="128"/>
      <c r="I9" s="128"/>
    </row>
    <row r="10" spans="1:10" ht="15" customHeight="1" thickBot="1" x14ac:dyDescent="0.45">
      <c r="C10" s="68" t="s">
        <v>47</v>
      </c>
      <c r="D10" s="69"/>
      <c r="E10" s="34">
        <f>SUM(E6:E9)</f>
        <v>0</v>
      </c>
      <c r="F10" s="30"/>
      <c r="G10" s="30"/>
      <c r="H10" s="30"/>
      <c r="I10" s="30"/>
    </row>
    <row r="11" spans="1:10" ht="21" customHeight="1" x14ac:dyDescent="0.4">
      <c r="C11" s="132" t="s">
        <v>12</v>
      </c>
      <c r="D11" s="133"/>
      <c r="E11" s="133"/>
      <c r="F11" s="136" t="s">
        <v>74</v>
      </c>
      <c r="G11" s="136"/>
      <c r="H11" s="136"/>
      <c r="I11" s="137"/>
    </row>
    <row r="12" spans="1:10" ht="21.95" customHeight="1" x14ac:dyDescent="0.4">
      <c r="C12" s="134"/>
      <c r="D12" s="135"/>
      <c r="E12" s="135"/>
      <c r="F12" s="35" t="s">
        <v>37</v>
      </c>
      <c r="G12" s="35" t="s">
        <v>38</v>
      </c>
      <c r="H12" s="35" t="s">
        <v>39</v>
      </c>
      <c r="I12" s="36" t="s">
        <v>40</v>
      </c>
    </row>
    <row r="13" spans="1:10" ht="15" customHeight="1" x14ac:dyDescent="0.4">
      <c r="C13" s="123" t="s">
        <v>41</v>
      </c>
      <c r="D13" s="138" t="s">
        <v>14</v>
      </c>
      <c r="E13" s="37"/>
      <c r="F13" s="39" t="s">
        <v>42</v>
      </c>
      <c r="G13" s="41">
        <v>50</v>
      </c>
      <c r="H13" s="12">
        <v>5000</v>
      </c>
      <c r="I13" s="40" t="s">
        <v>61</v>
      </c>
    </row>
    <row r="14" spans="1:10" ht="15" customHeight="1" x14ac:dyDescent="0.4">
      <c r="C14" s="123"/>
      <c r="D14" s="139"/>
      <c r="E14" s="37"/>
      <c r="F14" s="12"/>
      <c r="G14" s="38"/>
      <c r="H14" s="39"/>
      <c r="I14" s="54" t="s">
        <v>62</v>
      </c>
    </row>
    <row r="15" spans="1:10" ht="15" customHeight="1" x14ac:dyDescent="0.4">
      <c r="C15" s="123"/>
      <c r="D15" s="139"/>
      <c r="E15" s="37"/>
      <c r="F15" s="12"/>
      <c r="G15" s="38"/>
      <c r="H15" s="39"/>
      <c r="I15" s="40"/>
    </row>
    <row r="16" spans="1:10" ht="15" customHeight="1" x14ac:dyDescent="0.4">
      <c r="C16" s="123"/>
      <c r="D16" s="139"/>
      <c r="E16" s="37"/>
      <c r="F16" s="12"/>
      <c r="G16" s="38"/>
      <c r="H16" s="39"/>
      <c r="I16" s="40"/>
    </row>
    <row r="17" spans="3:9" ht="15" customHeight="1" x14ac:dyDescent="0.4">
      <c r="C17" s="123"/>
      <c r="D17" s="139"/>
      <c r="E17" s="37"/>
      <c r="F17" s="39"/>
      <c r="G17" s="41"/>
      <c r="H17" s="12"/>
      <c r="I17" s="40"/>
    </row>
    <row r="18" spans="3:9" ht="15" customHeight="1" x14ac:dyDescent="0.4">
      <c r="C18" s="123"/>
      <c r="D18" s="139"/>
      <c r="E18" s="37"/>
      <c r="F18" s="39"/>
      <c r="G18" s="41"/>
      <c r="H18" s="12"/>
      <c r="I18" s="40"/>
    </row>
    <row r="19" spans="3:9" ht="15" customHeight="1" x14ac:dyDescent="0.4">
      <c r="C19" s="123"/>
      <c r="D19" s="139"/>
      <c r="E19" s="37"/>
      <c r="F19" s="39"/>
      <c r="G19" s="41"/>
      <c r="H19" s="12"/>
      <c r="I19" s="40"/>
    </row>
    <row r="20" spans="3:9" ht="15" customHeight="1" x14ac:dyDescent="0.4">
      <c r="C20" s="123"/>
      <c r="D20" s="139"/>
      <c r="E20" s="37"/>
      <c r="F20" s="39"/>
      <c r="G20" s="42"/>
      <c r="H20" s="12"/>
      <c r="I20" s="40"/>
    </row>
    <row r="21" spans="3:9" ht="15" customHeight="1" x14ac:dyDescent="0.4">
      <c r="C21" s="123"/>
      <c r="D21" s="139"/>
      <c r="E21" s="37"/>
      <c r="F21" s="12"/>
      <c r="G21" s="38"/>
      <c r="H21" s="12"/>
      <c r="I21" s="40"/>
    </row>
    <row r="22" spans="3:9" ht="15" customHeight="1" thickBot="1" x14ac:dyDescent="0.45">
      <c r="C22" s="123"/>
      <c r="D22" s="140"/>
      <c r="E22" s="43"/>
      <c r="F22" s="14"/>
      <c r="G22" s="44"/>
      <c r="H22" s="14"/>
      <c r="I22" s="45"/>
    </row>
    <row r="23" spans="3:9" ht="15" customHeight="1" thickBot="1" x14ac:dyDescent="0.45">
      <c r="C23" s="145"/>
      <c r="D23" s="46" t="s">
        <v>43</v>
      </c>
      <c r="E23" s="47">
        <v>0</v>
      </c>
      <c r="F23" s="48"/>
      <c r="G23" s="49"/>
      <c r="H23" s="48"/>
      <c r="I23" s="50"/>
    </row>
    <row r="24" spans="3:9" ht="15" customHeight="1" x14ac:dyDescent="0.4">
      <c r="C24" s="123"/>
      <c r="D24" s="144" t="s">
        <v>44</v>
      </c>
      <c r="E24" s="51"/>
      <c r="F24" s="39" t="s">
        <v>42</v>
      </c>
      <c r="G24" s="41">
        <v>50</v>
      </c>
      <c r="H24" s="12">
        <v>5000</v>
      </c>
      <c r="I24" s="40" t="s">
        <v>61</v>
      </c>
    </row>
    <row r="25" spans="3:9" ht="15" customHeight="1" x14ac:dyDescent="0.4">
      <c r="C25" s="123"/>
      <c r="D25" s="139"/>
      <c r="E25" s="37"/>
      <c r="F25" s="12"/>
      <c r="G25" s="38"/>
      <c r="H25" s="39"/>
      <c r="I25" s="54" t="s">
        <v>62</v>
      </c>
    </row>
    <row r="26" spans="3:9" ht="15" customHeight="1" x14ac:dyDescent="0.4">
      <c r="C26" s="123"/>
      <c r="D26" s="139"/>
      <c r="E26" s="37"/>
      <c r="F26" s="12"/>
      <c r="G26" s="38"/>
      <c r="H26" s="39"/>
      <c r="I26" s="40"/>
    </row>
    <row r="27" spans="3:9" ht="15" customHeight="1" x14ac:dyDescent="0.4">
      <c r="C27" s="123"/>
      <c r="D27" s="139"/>
      <c r="E27" s="37"/>
      <c r="F27" s="12"/>
      <c r="G27" s="38"/>
      <c r="H27" s="39"/>
      <c r="I27" s="40"/>
    </row>
    <row r="28" spans="3:9" ht="15" customHeight="1" x14ac:dyDescent="0.4">
      <c r="C28" s="123"/>
      <c r="D28" s="139"/>
      <c r="E28" s="37"/>
      <c r="F28" s="39"/>
      <c r="G28" s="41"/>
      <c r="H28" s="12"/>
      <c r="I28" s="40"/>
    </row>
    <row r="29" spans="3:9" ht="15" customHeight="1" x14ac:dyDescent="0.4">
      <c r="C29" s="123"/>
      <c r="D29" s="139"/>
      <c r="E29" s="37"/>
      <c r="F29" s="39"/>
      <c r="G29" s="41"/>
      <c r="H29" s="12"/>
      <c r="I29" s="40"/>
    </row>
    <row r="30" spans="3:9" ht="15" customHeight="1" x14ac:dyDescent="0.4">
      <c r="C30" s="123"/>
      <c r="D30" s="139"/>
      <c r="E30" s="37"/>
      <c r="F30" s="39"/>
      <c r="G30" s="41"/>
      <c r="H30" s="12"/>
      <c r="I30" s="40"/>
    </row>
    <row r="31" spans="3:9" ht="15" customHeight="1" x14ac:dyDescent="0.4">
      <c r="C31" s="123"/>
      <c r="D31" s="139"/>
      <c r="E31" s="37"/>
      <c r="F31" s="39"/>
      <c r="G31" s="42"/>
      <c r="H31" s="12"/>
      <c r="I31" s="40"/>
    </row>
    <row r="32" spans="3:9" ht="15" customHeight="1" x14ac:dyDescent="0.4">
      <c r="C32" s="123"/>
      <c r="D32" s="139"/>
      <c r="E32" s="37"/>
      <c r="F32" s="12"/>
      <c r="G32" s="38"/>
      <c r="H32" s="12"/>
      <c r="I32" s="40"/>
    </row>
    <row r="33" spans="3:9" ht="15" customHeight="1" thickBot="1" x14ac:dyDescent="0.45">
      <c r="C33" s="123"/>
      <c r="D33" s="140"/>
      <c r="E33" s="43"/>
      <c r="F33" s="14"/>
      <c r="G33" s="44"/>
      <c r="H33" s="14"/>
      <c r="I33" s="45"/>
    </row>
    <row r="34" spans="3:9" ht="15" customHeight="1" thickBot="1" x14ac:dyDescent="0.45">
      <c r="C34" s="145"/>
      <c r="D34" s="46" t="s">
        <v>43</v>
      </c>
      <c r="E34" s="47">
        <v>0</v>
      </c>
      <c r="F34" s="48"/>
      <c r="G34" s="49"/>
      <c r="H34" s="48"/>
      <c r="I34" s="50"/>
    </row>
    <row r="35" spans="3:9" ht="15" customHeight="1" x14ac:dyDescent="0.4">
      <c r="C35" s="123"/>
      <c r="D35" s="141" t="s">
        <v>15</v>
      </c>
      <c r="E35" s="51"/>
      <c r="F35" s="39" t="s">
        <v>42</v>
      </c>
      <c r="G35" s="41">
        <v>50</v>
      </c>
      <c r="H35" s="12">
        <v>5000</v>
      </c>
      <c r="I35" s="40" t="s">
        <v>61</v>
      </c>
    </row>
    <row r="36" spans="3:9" ht="15" customHeight="1" x14ac:dyDescent="0.4">
      <c r="C36" s="123"/>
      <c r="D36" s="139"/>
      <c r="E36" s="37"/>
      <c r="F36" s="12"/>
      <c r="G36" s="38"/>
      <c r="H36" s="39"/>
      <c r="I36" s="54" t="s">
        <v>62</v>
      </c>
    </row>
    <row r="37" spans="3:9" ht="15" customHeight="1" x14ac:dyDescent="0.4">
      <c r="C37" s="123"/>
      <c r="D37" s="139"/>
      <c r="E37" s="37"/>
      <c r="F37" s="12"/>
      <c r="G37" s="38"/>
      <c r="H37" s="39"/>
      <c r="I37" s="40"/>
    </row>
    <row r="38" spans="3:9" ht="15" customHeight="1" x14ac:dyDescent="0.4">
      <c r="C38" s="123"/>
      <c r="D38" s="139"/>
      <c r="E38" s="37"/>
      <c r="F38" s="12"/>
      <c r="G38" s="38"/>
      <c r="H38" s="39"/>
      <c r="I38" s="40"/>
    </row>
    <row r="39" spans="3:9" ht="15" customHeight="1" x14ac:dyDescent="0.4">
      <c r="C39" s="123"/>
      <c r="D39" s="139"/>
      <c r="E39" s="37"/>
      <c r="F39" s="39"/>
      <c r="G39" s="41"/>
      <c r="H39" s="12"/>
      <c r="I39" s="40"/>
    </row>
    <row r="40" spans="3:9" ht="15" customHeight="1" x14ac:dyDescent="0.4">
      <c r="C40" s="123"/>
      <c r="D40" s="139"/>
      <c r="E40" s="37"/>
      <c r="F40" s="39"/>
      <c r="G40" s="41"/>
      <c r="H40" s="12"/>
      <c r="I40" s="40"/>
    </row>
    <row r="41" spans="3:9" ht="15" customHeight="1" x14ac:dyDescent="0.4">
      <c r="C41" s="123"/>
      <c r="D41" s="139"/>
      <c r="E41" s="37"/>
      <c r="F41" s="39"/>
      <c r="G41" s="41"/>
      <c r="H41" s="12"/>
      <c r="I41" s="40"/>
    </row>
    <row r="42" spans="3:9" ht="15" customHeight="1" x14ac:dyDescent="0.4">
      <c r="C42" s="123"/>
      <c r="D42" s="139"/>
      <c r="E42" s="37"/>
      <c r="F42" s="39"/>
      <c r="G42" s="42"/>
      <c r="H42" s="12"/>
      <c r="I42" s="40"/>
    </row>
    <row r="43" spans="3:9" ht="15" customHeight="1" x14ac:dyDescent="0.4">
      <c r="C43" s="123"/>
      <c r="D43" s="139"/>
      <c r="E43" s="37"/>
      <c r="F43" s="12"/>
      <c r="G43" s="38"/>
      <c r="H43" s="12"/>
      <c r="I43" s="40"/>
    </row>
    <row r="44" spans="3:9" ht="15" customHeight="1" thickBot="1" x14ac:dyDescent="0.45">
      <c r="C44" s="123"/>
      <c r="D44" s="140"/>
      <c r="E44" s="43"/>
      <c r="F44" s="14"/>
      <c r="G44" s="44"/>
      <c r="H44" s="14"/>
      <c r="I44" s="45"/>
    </row>
    <row r="45" spans="3:9" ht="15" customHeight="1" thickBot="1" x14ac:dyDescent="0.45">
      <c r="C45" s="145"/>
      <c r="D45" s="46" t="s">
        <v>43</v>
      </c>
      <c r="E45" s="47">
        <v>0</v>
      </c>
      <c r="F45" s="48"/>
      <c r="G45" s="49"/>
      <c r="H45" s="48"/>
      <c r="I45" s="50"/>
    </row>
    <row r="46" spans="3:9" ht="15" customHeight="1" x14ac:dyDescent="0.4">
      <c r="C46" s="123"/>
      <c r="D46" s="141" t="s">
        <v>45</v>
      </c>
      <c r="E46" s="51"/>
      <c r="F46" s="39" t="s">
        <v>42</v>
      </c>
      <c r="G46" s="41">
        <v>50</v>
      </c>
      <c r="H46" s="12">
        <v>5000</v>
      </c>
      <c r="I46" s="40" t="s">
        <v>61</v>
      </c>
    </row>
    <row r="47" spans="3:9" ht="15" customHeight="1" x14ac:dyDescent="0.4">
      <c r="C47" s="123"/>
      <c r="D47" s="139"/>
      <c r="E47" s="37"/>
      <c r="F47" s="12"/>
      <c r="G47" s="38"/>
      <c r="H47" s="39"/>
      <c r="I47" s="54" t="s">
        <v>62</v>
      </c>
    </row>
    <row r="48" spans="3:9" ht="15" customHeight="1" x14ac:dyDescent="0.4">
      <c r="C48" s="123"/>
      <c r="D48" s="139"/>
      <c r="E48" s="37"/>
      <c r="F48" s="12"/>
      <c r="G48" s="38"/>
      <c r="H48" s="39"/>
      <c r="I48" s="40"/>
    </row>
    <row r="49" spans="3:9" ht="15" customHeight="1" x14ac:dyDescent="0.4">
      <c r="C49" s="123"/>
      <c r="D49" s="139"/>
      <c r="E49" s="37"/>
      <c r="F49" s="12"/>
      <c r="G49" s="38"/>
      <c r="H49" s="39"/>
      <c r="I49" s="40"/>
    </row>
    <row r="50" spans="3:9" ht="15" customHeight="1" x14ac:dyDescent="0.4">
      <c r="C50" s="123"/>
      <c r="D50" s="139"/>
      <c r="E50" s="37"/>
      <c r="F50" s="39"/>
      <c r="G50" s="41"/>
      <c r="H50" s="12"/>
      <c r="I50" s="40"/>
    </row>
    <row r="51" spans="3:9" ht="15" customHeight="1" x14ac:dyDescent="0.4">
      <c r="C51" s="123"/>
      <c r="D51" s="139"/>
      <c r="E51" s="37"/>
      <c r="F51" s="39"/>
      <c r="G51" s="41"/>
      <c r="H51" s="12"/>
      <c r="I51" s="40"/>
    </row>
    <row r="52" spans="3:9" ht="15" customHeight="1" x14ac:dyDescent="0.4">
      <c r="C52" s="123"/>
      <c r="D52" s="139"/>
      <c r="E52" s="37"/>
      <c r="F52" s="39"/>
      <c r="G52" s="41"/>
      <c r="H52" s="12"/>
      <c r="I52" s="40"/>
    </row>
    <row r="53" spans="3:9" ht="15" customHeight="1" x14ac:dyDescent="0.4">
      <c r="C53" s="123"/>
      <c r="D53" s="139"/>
      <c r="E53" s="37"/>
      <c r="F53" s="39"/>
      <c r="G53" s="42"/>
      <c r="H53" s="12"/>
      <c r="I53" s="40"/>
    </row>
    <row r="54" spans="3:9" ht="15" customHeight="1" x14ac:dyDescent="0.4">
      <c r="C54" s="123"/>
      <c r="D54" s="139"/>
      <c r="E54" s="37"/>
      <c r="F54" s="12"/>
      <c r="G54" s="38"/>
      <c r="H54" s="12"/>
      <c r="I54" s="40"/>
    </row>
    <row r="55" spans="3:9" ht="15" customHeight="1" thickBot="1" x14ac:dyDescent="0.45">
      <c r="C55" s="123"/>
      <c r="D55" s="140"/>
      <c r="E55" s="43"/>
      <c r="F55" s="14"/>
      <c r="G55" s="44"/>
      <c r="H55" s="14"/>
      <c r="I55" s="45"/>
    </row>
    <row r="56" spans="3:9" ht="15" customHeight="1" thickBot="1" x14ac:dyDescent="0.45">
      <c r="C56" s="145"/>
      <c r="D56" s="46" t="s">
        <v>43</v>
      </c>
      <c r="E56" s="47">
        <v>0</v>
      </c>
      <c r="F56" s="48"/>
      <c r="G56" s="49"/>
      <c r="H56" s="48"/>
      <c r="I56" s="50"/>
    </row>
    <row r="57" spans="3:9" ht="15" customHeight="1" x14ac:dyDescent="0.4">
      <c r="C57" s="142" t="s">
        <v>46</v>
      </c>
      <c r="D57" s="141" t="s">
        <v>17</v>
      </c>
      <c r="E57" s="51"/>
      <c r="F57" s="20">
        <v>2000</v>
      </c>
      <c r="G57" s="52" t="s">
        <v>42</v>
      </c>
      <c r="H57" s="53" t="s">
        <v>42</v>
      </c>
      <c r="I57" s="63" t="s">
        <v>63</v>
      </c>
    </row>
    <row r="58" spans="3:9" ht="15" customHeight="1" x14ac:dyDescent="0.4">
      <c r="C58" s="142"/>
      <c r="D58" s="139"/>
      <c r="E58" s="37"/>
      <c r="F58" s="12">
        <v>1000</v>
      </c>
      <c r="G58" s="38" t="s">
        <v>42</v>
      </c>
      <c r="H58" s="39" t="s">
        <v>42</v>
      </c>
      <c r="I58" s="64" t="s">
        <v>64</v>
      </c>
    </row>
    <row r="59" spans="3:9" ht="15" customHeight="1" x14ac:dyDescent="0.4">
      <c r="C59" s="142"/>
      <c r="D59" s="139"/>
      <c r="E59" s="37"/>
      <c r="F59" s="12"/>
      <c r="G59" s="38"/>
      <c r="H59" s="39"/>
      <c r="I59" s="40"/>
    </row>
    <row r="60" spans="3:9" ht="15" customHeight="1" x14ac:dyDescent="0.4">
      <c r="C60" s="142"/>
      <c r="D60" s="139"/>
      <c r="E60" s="37"/>
      <c r="F60" s="12"/>
      <c r="G60" s="41"/>
      <c r="H60" s="12"/>
      <c r="I60" s="40"/>
    </row>
    <row r="61" spans="3:9" ht="15" customHeight="1" x14ac:dyDescent="0.4">
      <c r="C61" s="142"/>
      <c r="D61" s="139"/>
      <c r="E61" s="37"/>
      <c r="F61" s="12"/>
      <c r="G61" s="38"/>
      <c r="H61" s="12"/>
      <c r="I61" s="40"/>
    </row>
    <row r="62" spans="3:9" ht="15" customHeight="1" x14ac:dyDescent="0.4">
      <c r="C62" s="142"/>
      <c r="D62" s="139"/>
      <c r="E62" s="37"/>
      <c r="F62" s="12"/>
      <c r="G62" s="38"/>
      <c r="H62" s="12"/>
      <c r="I62" s="40"/>
    </row>
    <row r="63" spans="3:9" ht="15" customHeight="1" x14ac:dyDescent="0.4">
      <c r="C63" s="142"/>
      <c r="D63" s="139"/>
      <c r="E63" s="37"/>
      <c r="F63" s="12"/>
      <c r="G63" s="38"/>
      <c r="H63" s="12"/>
      <c r="I63" s="40"/>
    </row>
    <row r="64" spans="3:9" ht="15" customHeight="1" x14ac:dyDescent="0.4">
      <c r="C64" s="142"/>
      <c r="D64" s="139"/>
      <c r="E64" s="37"/>
      <c r="F64" s="12"/>
      <c r="G64" s="38"/>
      <c r="H64" s="12"/>
      <c r="I64" s="40"/>
    </row>
    <row r="65" spans="2:9" ht="15" customHeight="1" x14ac:dyDescent="0.4">
      <c r="C65" s="142"/>
      <c r="D65" s="139"/>
      <c r="E65" s="37"/>
      <c r="F65" s="12"/>
      <c r="G65" s="38"/>
      <c r="H65" s="12"/>
      <c r="I65" s="40"/>
    </row>
    <row r="66" spans="2:9" ht="15" customHeight="1" thickBot="1" x14ac:dyDescent="0.45">
      <c r="C66" s="142"/>
      <c r="D66" s="140"/>
      <c r="E66" s="43"/>
      <c r="F66" s="14"/>
      <c r="G66" s="44"/>
      <c r="H66" s="14"/>
      <c r="I66" s="45"/>
    </row>
    <row r="67" spans="2:9" ht="15" customHeight="1" thickBot="1" x14ac:dyDescent="0.45">
      <c r="C67" s="143"/>
      <c r="D67" s="46" t="s">
        <v>43</v>
      </c>
      <c r="E67" s="47">
        <v>185000</v>
      </c>
      <c r="F67" s="48"/>
      <c r="G67" s="49"/>
      <c r="H67" s="55"/>
      <c r="I67" s="50"/>
    </row>
    <row r="68" spans="2:9" ht="15" customHeight="1" thickBot="1" x14ac:dyDescent="0.45">
      <c r="C68" s="167" t="s">
        <v>47</v>
      </c>
      <c r="D68" s="168"/>
      <c r="E68" s="56">
        <f>E23+E34+E45+E56+E67</f>
        <v>185000</v>
      </c>
      <c r="F68" s="57"/>
      <c r="G68" s="58"/>
      <c r="H68" s="59"/>
      <c r="I68" s="60"/>
    </row>
    <row r="69" spans="2:9" ht="15" customHeight="1" x14ac:dyDescent="0.4">
      <c r="C69" s="97" t="s">
        <v>49</v>
      </c>
      <c r="D69" s="98"/>
      <c r="E69" s="61">
        <v>0</v>
      </c>
      <c r="F69" s="169"/>
      <c r="G69" s="169"/>
      <c r="H69" s="169"/>
      <c r="I69" s="169"/>
    </row>
    <row r="70" spans="2:9" ht="15" customHeight="1" thickBot="1" x14ac:dyDescent="0.45">
      <c r="C70" s="75" t="s">
        <v>50</v>
      </c>
      <c r="D70" s="76"/>
      <c r="E70" s="19">
        <v>0</v>
      </c>
      <c r="F70" s="62"/>
      <c r="G70" s="62"/>
      <c r="H70" s="62"/>
      <c r="I70" s="62"/>
    </row>
    <row r="71" spans="2:9" ht="15" customHeight="1" x14ac:dyDescent="0.4">
      <c r="C71" s="83" t="s">
        <v>19</v>
      </c>
      <c r="D71" s="84"/>
      <c r="E71" s="10" t="e">
        <f>(E6+E8)/E69</f>
        <v>#DIV/0!</v>
      </c>
      <c r="F71" s="62"/>
      <c r="G71" s="62"/>
      <c r="H71" s="62"/>
      <c r="I71" s="62"/>
    </row>
    <row r="72" spans="2:9" ht="15" customHeight="1" thickBot="1" x14ac:dyDescent="0.45">
      <c r="C72" s="75" t="s">
        <v>20</v>
      </c>
      <c r="D72" s="76"/>
      <c r="E72" s="21" t="e">
        <f>(E7+E9)/E70</f>
        <v>#DIV/0!</v>
      </c>
      <c r="F72" s="128"/>
      <c r="G72" s="128"/>
      <c r="H72" s="128"/>
      <c r="I72" s="128"/>
    </row>
    <row r="73" spans="2:9" ht="15" customHeight="1" x14ac:dyDescent="0.4">
      <c r="C73" s="67" t="s">
        <v>51</v>
      </c>
      <c r="D73" s="8"/>
      <c r="E73" s="8"/>
      <c r="F73" s="8"/>
      <c r="G73" s="8"/>
      <c r="H73" s="8"/>
      <c r="I73" s="8"/>
    </row>
    <row r="74" spans="2:9" ht="15" customHeight="1" x14ac:dyDescent="0.4">
      <c r="C74" s="67" t="s">
        <v>55</v>
      </c>
      <c r="D74" s="8"/>
      <c r="E74" s="8"/>
      <c r="F74" s="8"/>
      <c r="G74" s="8"/>
      <c r="H74" s="8"/>
      <c r="I74" s="8"/>
    </row>
    <row r="75" spans="2:9" ht="15" customHeight="1" x14ac:dyDescent="0.4"/>
    <row r="76" spans="2:9" ht="15" customHeight="1" x14ac:dyDescent="0.4">
      <c r="B76" s="3" t="s">
        <v>21</v>
      </c>
      <c r="C76" s="82" t="s">
        <v>22</v>
      </c>
      <c r="D76" s="82"/>
      <c r="E76" s="82"/>
      <c r="F76" s="82"/>
      <c r="G76" s="82"/>
    </row>
    <row r="77" spans="2:9" ht="12.75" thickBot="1" x14ac:dyDescent="0.45">
      <c r="C77" s="6"/>
      <c r="D77" s="6"/>
      <c r="E77" s="166" t="s">
        <v>23</v>
      </c>
      <c r="F77" s="166"/>
      <c r="G77" s="166"/>
      <c r="H77" s="166" t="s">
        <v>24</v>
      </c>
      <c r="I77" s="166"/>
    </row>
    <row r="78" spans="2:9" ht="15" customHeight="1" x14ac:dyDescent="0.4">
      <c r="C78" s="117" t="s">
        <v>25</v>
      </c>
      <c r="D78" s="118"/>
      <c r="E78" s="158"/>
      <c r="F78" s="159"/>
      <c r="G78" s="160"/>
      <c r="H78" s="158"/>
      <c r="I78" s="161"/>
    </row>
    <row r="79" spans="2:9" ht="15" customHeight="1" thickBot="1" x14ac:dyDescent="0.45">
      <c r="C79" s="151" t="s">
        <v>26</v>
      </c>
      <c r="D79" s="152"/>
      <c r="E79" s="164"/>
      <c r="F79" s="162"/>
      <c r="G79" s="165"/>
      <c r="H79" s="162"/>
      <c r="I79" s="163"/>
    </row>
    <row r="80" spans="2:9" ht="15" customHeight="1" thickBot="1" x14ac:dyDescent="0.45">
      <c r="C80" s="149" t="s">
        <v>53</v>
      </c>
      <c r="D80" s="150"/>
      <c r="E80" s="155"/>
      <c r="F80" s="156"/>
      <c r="G80" s="156"/>
      <c r="H80" s="156"/>
      <c r="I80" s="157"/>
    </row>
    <row r="81" spans="2:9" ht="15" customHeight="1" x14ac:dyDescent="0.4">
      <c r="C81" s="8" t="s">
        <v>71</v>
      </c>
      <c r="D81" s="8"/>
      <c r="E81" s="28"/>
      <c r="F81" s="28"/>
      <c r="G81" s="28"/>
      <c r="H81" s="28"/>
      <c r="I81" s="28"/>
    </row>
    <row r="82" spans="2:9" ht="15" customHeight="1" x14ac:dyDescent="0.4"/>
    <row r="83" spans="2:9" ht="15" customHeight="1" thickBot="1" x14ac:dyDescent="0.45">
      <c r="B83" s="3" t="s">
        <v>27</v>
      </c>
      <c r="C83" s="82" t="s">
        <v>28</v>
      </c>
      <c r="D83" s="82"/>
      <c r="E83" s="82"/>
      <c r="F83" s="82"/>
      <c r="G83" s="82"/>
    </row>
    <row r="84" spans="2:9" ht="15" customHeight="1" x14ac:dyDescent="0.4">
      <c r="C84" s="77" t="s">
        <v>29</v>
      </c>
      <c r="D84" s="23" t="s">
        <v>30</v>
      </c>
      <c r="E84" s="113" t="e">
        <f>(E23+E34)/(E23+E34+E45+E56)</f>
        <v>#DIV/0!</v>
      </c>
      <c r="F84" s="113"/>
      <c r="G84" s="113"/>
      <c r="H84" s="113"/>
      <c r="I84" s="114"/>
    </row>
    <row r="85" spans="2:9" ht="15" customHeight="1" thickBot="1" x14ac:dyDescent="0.45">
      <c r="C85" s="78"/>
      <c r="D85" s="26" t="s">
        <v>31</v>
      </c>
      <c r="E85" s="115" t="e">
        <f>(E45+E56)/(E23+E34+E45+E56)</f>
        <v>#DIV/0!</v>
      </c>
      <c r="F85" s="153"/>
      <c r="G85" s="153"/>
      <c r="H85" s="153"/>
      <c r="I85" s="154"/>
    </row>
    <row r="86" spans="2:9" ht="15" customHeight="1" x14ac:dyDescent="0.4"/>
    <row r="87" spans="2:9" ht="15" customHeight="1" thickBot="1" x14ac:dyDescent="0.45">
      <c r="B87" s="3" t="s">
        <v>32</v>
      </c>
      <c r="C87" s="82" t="s">
        <v>33</v>
      </c>
      <c r="D87" s="82"/>
      <c r="E87" s="82"/>
      <c r="F87" s="82"/>
      <c r="G87" s="82"/>
      <c r="H87" s="82"/>
      <c r="I87" s="82"/>
    </row>
    <row r="88" spans="2:9" ht="69.95" customHeight="1" thickBot="1" x14ac:dyDescent="0.45">
      <c r="C88" s="1" t="s">
        <v>34</v>
      </c>
      <c r="D88" s="146"/>
      <c r="E88" s="147"/>
      <c r="F88" s="147"/>
      <c r="G88" s="147"/>
      <c r="H88" s="147"/>
      <c r="I88" s="148"/>
    </row>
  </sheetData>
  <sheetProtection algorithmName="SHA-512" hashValue="5w5s6jsSnhR1cXv82NSncKQxo9eB2lWKjoRMTT3jALFGT6pTVyAtZ8c0T7CisD3I+zP4M5O61Xmknu85xMY/nQ==" saltValue="NIBOEA9sufOpWYzRHmZGpw==" spinCount="100000" sheet="1" objects="1" scenarios="1"/>
  <mergeCells count="41">
    <mergeCell ref="C6:C9"/>
    <mergeCell ref="F9:I9"/>
    <mergeCell ref="A1:J1"/>
    <mergeCell ref="C2:G2"/>
    <mergeCell ref="C3:D3"/>
    <mergeCell ref="E3:I3"/>
    <mergeCell ref="C5:G5"/>
    <mergeCell ref="C70:D70"/>
    <mergeCell ref="C10:D10"/>
    <mergeCell ref="C11:E12"/>
    <mergeCell ref="F11:I11"/>
    <mergeCell ref="C13:C56"/>
    <mergeCell ref="D13:D22"/>
    <mergeCell ref="D24:D33"/>
    <mergeCell ref="D35:D44"/>
    <mergeCell ref="D46:D55"/>
    <mergeCell ref="C57:C67"/>
    <mergeCell ref="D57:D66"/>
    <mergeCell ref="C68:D68"/>
    <mergeCell ref="C69:D69"/>
    <mergeCell ref="F69:I69"/>
    <mergeCell ref="C71:D71"/>
    <mergeCell ref="C72:D72"/>
    <mergeCell ref="F72:I72"/>
    <mergeCell ref="C76:G76"/>
    <mergeCell ref="E77:G77"/>
    <mergeCell ref="H77:I77"/>
    <mergeCell ref="C78:D78"/>
    <mergeCell ref="E78:G78"/>
    <mergeCell ref="H78:I78"/>
    <mergeCell ref="C79:D79"/>
    <mergeCell ref="E79:G79"/>
    <mergeCell ref="H79:I79"/>
    <mergeCell ref="C87:I87"/>
    <mergeCell ref="D88:I88"/>
    <mergeCell ref="C80:D80"/>
    <mergeCell ref="E80:I80"/>
    <mergeCell ref="C83:G83"/>
    <mergeCell ref="C84:C85"/>
    <mergeCell ref="E84:I84"/>
    <mergeCell ref="E85:I85"/>
  </mergeCells>
  <phoneticPr fontId="2"/>
  <pageMargins left="0.51181102362204722" right="0.11811023622047245" top="0.55118110236220474" bottom="0.19685039370078741" header="0.31496062992125984" footer="0.11811023622047245"/>
  <pageSetup paperSize="9" scale="91" fitToWidth="0" orientation="portrait" r:id="rId1"/>
  <headerFooter scaleWithDoc="0"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18</vt:i4>
      </vt:variant>
      <vt:variant>
        <vt:lpstr>名前付き一覧</vt:lpstr>
      </vt:variant>
      <vt:variant>
        <vt:i4>18</vt:i4>
      </vt:variant>
    </vt:vector>
  </HeadingPairs>
  <TitlesOfParts>
    <vt:vector size="36" baseType="lpstr">
      <vt:lpstr>効果検証様式（集計値）</vt:lpstr>
      <vt:lpstr>R3.7</vt:lpstr>
      <vt:lpstr>R3.8</vt:lpstr>
      <vt:lpstr>R3.9</vt:lpstr>
      <vt:lpstr>R3.10</vt:lpstr>
      <vt:lpstr>R3.11</vt:lpstr>
      <vt:lpstr>R3.12</vt:lpstr>
      <vt:lpstr>R4.1</vt:lpstr>
      <vt:lpstr>R4.2</vt:lpstr>
      <vt:lpstr>R4.3</vt:lpstr>
      <vt:lpstr>R4.4</vt:lpstr>
      <vt:lpstr>R4.5</vt:lpstr>
      <vt:lpstr>R4.6</vt:lpstr>
      <vt:lpstr>R4.7</vt:lpstr>
      <vt:lpstr>R4.8</vt:lpstr>
      <vt:lpstr>R4.9</vt:lpstr>
      <vt:lpstr>R4.10</vt:lpstr>
      <vt:lpstr>R4.11</vt:lpstr>
      <vt:lpstr>R3.10!Print_Area</vt:lpstr>
      <vt:lpstr>R3.11!Print_Area</vt:lpstr>
      <vt:lpstr>R3.12!Print_Area</vt:lpstr>
      <vt:lpstr>R3.7!Print_Area</vt:lpstr>
      <vt:lpstr>R3.8!Print_Area</vt:lpstr>
      <vt:lpstr>R3.9!Print_Area</vt:lpstr>
      <vt:lpstr>R4.1!Print_Area</vt:lpstr>
      <vt:lpstr>R4.10!Print_Area</vt:lpstr>
      <vt:lpstr>R4.11!Print_Area</vt:lpstr>
      <vt:lpstr>R4.2!Print_Area</vt:lpstr>
      <vt:lpstr>R4.3!Print_Area</vt:lpstr>
      <vt:lpstr>R4.4!Print_Area</vt:lpstr>
      <vt:lpstr>R4.5!Print_Area</vt:lpstr>
      <vt:lpstr>R4.6!Print_Area</vt:lpstr>
      <vt:lpstr>R4.7!Print_Area</vt:lpstr>
      <vt:lpstr>R4.8!Print_Area</vt:lpstr>
      <vt:lpstr>R4.9!Print_Area</vt:lpstr>
      <vt:lpstr>'効果検証様式（集計値）'!Print_Area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2015-06-05T18:19:34Z</dcterms:created>
  <dcterms:modified xsi:type="dcterms:W3CDTF">2024-05-30T01:18:15Z</dcterms:modified>
  <cp:category/>
  <cp:contentStatus/>
</cp:coreProperties>
</file>