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7812" yWindow="0" windowWidth="22260" windowHeight="12648"/>
  </bookViews>
  <sheets>
    <sheet name="高松土木事務所" sheetId="2" r:id="rId1"/>
  </sheets>
  <definedNames>
    <definedName name="_xlnm.Print_Area" localSheetId="0">高松土木事務所!$A$1:$Q$26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2" l="1"/>
  <c r="O15" i="2" l="1"/>
  <c r="N15" i="2"/>
  <c r="M15" i="2"/>
  <c r="L15" i="2"/>
  <c r="K15" i="2"/>
  <c r="J15" i="2"/>
  <c r="I15" i="2"/>
  <c r="H15" i="2"/>
  <c r="G15" i="2"/>
  <c r="F15" i="2"/>
  <c r="E15" i="2"/>
  <c r="D15" i="2"/>
  <c r="P14" i="2"/>
  <c r="D20" i="2" s="1"/>
  <c r="P15" i="2" l="1"/>
</calcChain>
</file>

<file path=xl/sharedStrings.xml><?xml version="1.0" encoding="utf-8"?>
<sst xmlns="http://schemas.openxmlformats.org/spreadsheetml/2006/main" count="44" uniqueCount="34">
  <si>
    <t>&lt;導入前&gt;</t>
    <rPh sb="1" eb="4">
      <t>ドウニュウマエ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</si>
  <si>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</si>
  <si>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</si>
  <si>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</si>
  <si>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</si>
  <si>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</si>
  <si>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</si>
  <si>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</si>
  <si>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</si>
  <si>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</si>
  <si>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</si>
  <si>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</si>
  <si>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</si>
  <si>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</si>
  <si>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令和6(2024)年</t>
    <rPh sb="0" eb="2">
      <t>レイワ</t>
    </rPh>
    <rPh sb="9" eb="10">
      <t>ネン</t>
    </rPh>
    <phoneticPr fontId="2"/>
  </si>
  <si>
    <t>&lt;太陽光導入後&gt;</t>
    <rPh sb="1" eb="4">
      <t>タイヨウコウ</t>
    </rPh>
    <rPh sb="4" eb="6">
      <t>ドウニュウ</t>
    </rPh>
    <rPh sb="6" eb="7">
      <t>ゴ</t>
    </rPh>
    <phoneticPr fontId="2"/>
  </si>
  <si>
    <t>想定最大需要電力 (kW)</t>
    <rPh sb="0" eb="2">
      <t>ソウテイ</t>
    </rPh>
    <rPh sb="2" eb="4">
      <t>サイダイ</t>
    </rPh>
    <rPh sb="4" eb="6">
      <t>ジュヨウ</t>
    </rPh>
    <rPh sb="6" eb="8">
      <t>デンリョク</t>
    </rPh>
    <phoneticPr fontId="2"/>
  </si>
  <si>
    <t>電気使用量 (kWh)</t>
    <rPh sb="0" eb="2">
      <t>デンキ</t>
    </rPh>
    <rPh sb="2" eb="5">
      <t>シヨウリョウ</t>
    </rPh>
    <phoneticPr fontId="2"/>
  </si>
  <si>
    <t>最大需要電力 (kW)</t>
    <rPh sb="0" eb="2">
      <t>サイダイ</t>
    </rPh>
    <rPh sb="2" eb="4">
      <t>ジュヨウ</t>
    </rPh>
    <rPh sb="4" eb="6">
      <t>デンリョク</t>
    </rPh>
    <phoneticPr fontId="2"/>
  </si>
  <si>
    <t>PPA</t>
    <phoneticPr fontId="2"/>
  </si>
  <si>
    <t>想定自家消費電力量 (kWh)</t>
    <rPh sb="0" eb="2">
      <t>ソウテイ</t>
    </rPh>
    <rPh sb="2" eb="6">
      <t>ジカショウヒ</t>
    </rPh>
    <rPh sb="6" eb="8">
      <t>デンリョク</t>
    </rPh>
    <rPh sb="8" eb="9">
      <t>リョウ</t>
    </rPh>
    <phoneticPr fontId="2"/>
  </si>
  <si>
    <t>環境影響</t>
    <rPh sb="0" eb="4">
      <t>カンキョウエイキョウ</t>
    </rPh>
    <phoneticPr fontId="2"/>
  </si>
  <si>
    <t>温室効果ガス排出量削減見込</t>
    <rPh sb="0" eb="4">
      <t>オンシツコウカ</t>
    </rPh>
    <rPh sb="6" eb="8">
      <t>ハイシュツ</t>
    </rPh>
    <rPh sb="8" eb="9">
      <t>リョウ</t>
    </rPh>
    <rPh sb="9" eb="11">
      <t>サクゲン</t>
    </rPh>
    <rPh sb="11" eb="13">
      <t>ミコ</t>
    </rPh>
    <phoneticPr fontId="2"/>
  </si>
  <si>
    <t>t-CO2</t>
    <phoneticPr fontId="2"/>
  </si>
  <si>
    <t>排出係数</t>
    <rPh sb="0" eb="4">
      <t>ハイシュツケイスウ</t>
    </rPh>
    <phoneticPr fontId="2"/>
  </si>
  <si>
    <t>kg-CO2/kWh</t>
    <phoneticPr fontId="2"/>
  </si>
  <si>
    <t>系統
電力</t>
    <rPh sb="0" eb="2">
      <t>ケイトウ</t>
    </rPh>
    <rPh sb="3" eb="5">
      <t>デンリョク</t>
    </rPh>
    <phoneticPr fontId="2"/>
  </si>
  <si>
    <t>4月</t>
  </si>
  <si>
    <t>5月</t>
  </si>
  <si>
    <t>1月</t>
    <phoneticPr fontId="2"/>
  </si>
  <si>
    <t>2月</t>
    <phoneticPr fontId="2"/>
  </si>
  <si>
    <t>3月</t>
    <phoneticPr fontId="2"/>
  </si>
  <si>
    <t>年間電気使用量シミュレーション</t>
    <rPh sb="0" eb="2">
      <t>ネンカン</t>
    </rPh>
    <rPh sb="2" eb="4">
      <t>デンキ</t>
    </rPh>
    <rPh sb="4" eb="7">
      <t>シヨウリョウ</t>
    </rPh>
    <phoneticPr fontId="2"/>
  </si>
  <si>
    <t>香川県高松土木事務所</t>
    <rPh sb="0" eb="3">
      <t>カガワケン</t>
    </rPh>
    <rPh sb="3" eb="10">
      <t>タカマツドボクジムショ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</si>
</sst>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4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/>
    </xf>
    <xf numFmtId="3" fontId="5" fillId="7" borderId="19" xfId="0" applyNumberFormat="1" applyFont="1" applyFill="1" applyBorder="1" applyAlignment="1">
      <alignment vertical="center"/>
    </xf>
    <xf numFmtId="3" fontId="5" fillId="7" borderId="20" xfId="0" applyNumberFormat="1" applyFont="1" applyFill="1" applyBorder="1" applyAlignment="1">
      <alignment vertical="center"/>
    </xf>
    <xf numFmtId="3" fontId="5" fillId="7" borderId="21" xfId="0" applyNumberFormat="1" applyFont="1" applyFill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/>
    </xf>
    <xf numFmtId="177" fontId="5" fillId="0" borderId="12" xfId="0" applyNumberFormat="1" applyFont="1" applyBorder="1" applyAlignment="1">
      <alignment vertical="center"/>
    </xf>
    <xf numFmtId="176" fontId="3" fillId="4" borderId="13" xfId="0" applyNumberFormat="1" applyFont="1" applyFill="1" applyBorder="1" applyAlignment="1">
      <alignment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123825</xdr:colOff>
      <xdr:row>15</xdr:row>
      <xdr:rowOff>127635</xdr:rowOff>
    </xdr:from>
    <xdr:ext cx="2108782" cy="306944"/>
    <xdr:sp macro="" textlink="">
      <xdr:nvSpPr>
        <xdr:cNvPr id="2" name="テキスト ボックス 1"/>
        <xdr:cNvSpPr txBox="1"/>
      </xdr:nvSpPr>
      <xdr:spPr>
        <a:xfrm>
          <a:off x="9763125" y="4798695"/>
          <a:ext cx="2108782" cy="3069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 b="1"/>
            <a:t>※</a:t>
          </a:r>
          <a:r>
            <a:rPr kumimoji="1" lang="ja-JP" altLang="en-US" sz="1000" b="1"/>
            <a:t>年間の想定最大需要電力を記載</a:t>
          </a:r>
        </a:p>
      </xdr:txBody>
    </xdr:sp>
    <xdr:clientData/>
  </xdr:oneCellAnchor>
  <xdr:oneCellAnchor>
    <xdr:from>
      <xdr:col>15</xdr:col>
      <xdr:colOff>163285</xdr:colOff>
      <xdr:row>0</xdr:row>
      <xdr:rowOff>141513</xdr:rowOff>
    </xdr:from>
    <xdr:ext cx="607859" cy="275717"/>
    <xdr:sp macro="" textlink="">
      <xdr:nvSpPr>
        <xdr:cNvPr id="3" name="テキスト ボックス 2"/>
        <xdr:cNvSpPr txBox="1"/>
      </xdr:nvSpPr>
      <xdr:spPr>
        <a:xfrm>
          <a:off x="12042865" y="141513"/>
          <a:ext cx="607859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0"/>
  <sheetViews>
    <sheetView showGridLines="0" tabSelected="1" zoomScale="70" zoomScaleNormal="70" zoomScaleSheetLayoutView="70" workbookViewId="0">
      <selection activeCell="J21" sqref="J21"/>
    </sheetView>
  </sheetViews>
  <sheetFormatPr defaultRowHeight="15" x14ac:dyDescent="0.45"/>
  <cols>
    <col min="1" max="1" width="2.296875" style="1" customWidth="1"/>
    <col min="2" max="2" width="6.3984375" style="1" customWidth="1"/>
    <col min="3" max="3" width="29.59765625" style="1" customWidth="1"/>
    <col min="4" max="15" width="9.796875" style="1" customWidth="1"/>
    <col min="16" max="16" width="11.69921875" style="1" customWidth="1"/>
    <col min="17" max="17" width="3" style="1" customWidth="1"/>
    <col min="18" max="16384" width="8.796875" style="1"/>
  </cols>
  <sheetData>
    <row r="2" spans="2:16" ht="24.6" x14ac:dyDescent="0.45">
      <c r="B2" s="3" t="s">
        <v>32</v>
      </c>
    </row>
    <row r="3" spans="2:16" ht="8.4" customHeight="1" x14ac:dyDescent="0.45"/>
    <row r="4" spans="2:16" ht="16.2" x14ac:dyDescent="0.45">
      <c r="B4" s="2" t="s">
        <v>33</v>
      </c>
    </row>
    <row r="5" spans="2:16" ht="34.200000000000003" customHeight="1" x14ac:dyDescent="0.45"/>
    <row r="6" spans="2:16" ht="15.6" customHeight="1" x14ac:dyDescent="0.45">
      <c r="B6" s="2" t="s">
        <v>0</v>
      </c>
      <c r="C6" s="4"/>
      <c r="D6" s="5" t="s">
        <v>14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 t="s">
        <v>13</v>
      </c>
    </row>
    <row r="7" spans="2:16" ht="16.2" customHeight="1" x14ac:dyDescent="0.45">
      <c r="B7" s="4"/>
      <c r="C7" s="4"/>
      <c r="D7" s="8" t="s">
        <v>27</v>
      </c>
      <c r="E7" s="8" t="s">
        <v>28</v>
      </c>
      <c r="F7" s="9" t="s">
        <v>3</v>
      </c>
      <c r="G7" s="8" t="s">
        <v>4</v>
      </c>
      <c r="H7" s="8" t="s">
        <v>5</v>
      </c>
      <c r="I7" s="9" t="s">
        <v>6</v>
      </c>
      <c r="J7" s="8" t="s">
        <v>7</v>
      </c>
      <c r="K7" s="8" t="s">
        <v>8</v>
      </c>
      <c r="L7" s="9" t="s">
        <v>9</v>
      </c>
      <c r="M7" s="8" t="s">
        <v>29</v>
      </c>
      <c r="N7" s="8" t="s">
        <v>30</v>
      </c>
      <c r="O7" s="9" t="s">
        <v>31</v>
      </c>
      <c r="P7" s="10"/>
    </row>
    <row r="8" spans="2:16" ht="42" customHeight="1" x14ac:dyDescent="0.45">
      <c r="B8" s="37" t="s">
        <v>26</v>
      </c>
      <c r="C8" s="11" t="s">
        <v>17</v>
      </c>
      <c r="D8" s="12">
        <v>19778</v>
      </c>
      <c r="E8" s="12">
        <v>18898</v>
      </c>
      <c r="F8" s="12">
        <v>30201</v>
      </c>
      <c r="G8" s="12">
        <v>40957</v>
      </c>
      <c r="H8" s="12">
        <v>36658</v>
      </c>
      <c r="I8" s="12">
        <v>31542</v>
      </c>
      <c r="J8" s="12">
        <v>27683</v>
      </c>
      <c r="K8" s="12">
        <v>18270</v>
      </c>
      <c r="L8" s="12">
        <v>24698</v>
      </c>
      <c r="M8" s="12">
        <v>26211</v>
      </c>
      <c r="N8" s="12">
        <v>25697</v>
      </c>
      <c r="O8" s="13">
        <v>26180</v>
      </c>
      <c r="P8" s="14">
        <f>SUM(D8:O8)</f>
        <v>326773</v>
      </c>
    </row>
    <row r="9" spans="2:16" ht="42" customHeight="1" x14ac:dyDescent="0.45">
      <c r="B9" s="15"/>
      <c r="C9" s="11" t="s">
        <v>18</v>
      </c>
      <c r="D9" s="16">
        <v>65</v>
      </c>
      <c r="E9" s="16">
        <v>102</v>
      </c>
      <c r="F9" s="16">
        <v>106</v>
      </c>
      <c r="G9" s="16">
        <v>112</v>
      </c>
      <c r="H9" s="16">
        <v>113</v>
      </c>
      <c r="I9" s="16">
        <v>93</v>
      </c>
      <c r="J9" s="16">
        <v>87</v>
      </c>
      <c r="K9" s="16">
        <v>71</v>
      </c>
      <c r="L9" s="16">
        <v>75</v>
      </c>
      <c r="M9" s="16">
        <v>82</v>
      </c>
      <c r="N9" s="16">
        <v>81</v>
      </c>
      <c r="O9" s="17">
        <v>77</v>
      </c>
      <c r="P9" s="18"/>
    </row>
    <row r="12" spans="2:16" ht="15.6" customHeight="1" x14ac:dyDescent="0.45">
      <c r="B12" s="2" t="s">
        <v>15</v>
      </c>
      <c r="C12" s="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/>
    </row>
    <row r="13" spans="2:16" ht="22.8" customHeight="1" thickBot="1" x14ac:dyDescent="0.5">
      <c r="B13" s="4"/>
      <c r="C13" s="4"/>
      <c r="D13" s="21" t="s">
        <v>1</v>
      </c>
      <c r="E13" s="21" t="s">
        <v>2</v>
      </c>
      <c r="F13" s="21" t="s">
        <v>3</v>
      </c>
      <c r="G13" s="21" t="s">
        <v>4</v>
      </c>
      <c r="H13" s="21" t="s">
        <v>5</v>
      </c>
      <c r="I13" s="21" t="s">
        <v>6</v>
      </c>
      <c r="J13" s="21" t="s">
        <v>7</v>
      </c>
      <c r="K13" s="21" t="s">
        <v>8</v>
      </c>
      <c r="L13" s="21" t="s">
        <v>9</v>
      </c>
      <c r="M13" s="21" t="s">
        <v>10</v>
      </c>
      <c r="N13" s="21" t="s">
        <v>11</v>
      </c>
      <c r="O13" s="22" t="s">
        <v>12</v>
      </c>
      <c r="P13" s="10" t="s">
        <v>13</v>
      </c>
    </row>
    <row r="14" spans="2:16" ht="42.6" customHeight="1" thickBot="1" x14ac:dyDescent="0.5">
      <c r="B14" s="38" t="s">
        <v>19</v>
      </c>
      <c r="C14" s="23" t="s">
        <v>20</v>
      </c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/>
      <c r="P14" s="27">
        <f>SUM(D14:O14)</f>
        <v>0</v>
      </c>
    </row>
    <row r="15" spans="2:16" ht="42.6" customHeight="1" thickBot="1" x14ac:dyDescent="0.5">
      <c r="B15" s="37" t="s">
        <v>26</v>
      </c>
      <c r="C15" s="11" t="s">
        <v>17</v>
      </c>
      <c r="D15" s="28">
        <f>D8-D14</f>
        <v>19778</v>
      </c>
      <c r="E15" s="28">
        <f t="shared" ref="E15:O15" si="0">E8-E14</f>
        <v>18898</v>
      </c>
      <c r="F15" s="28">
        <f t="shared" si="0"/>
        <v>30201</v>
      </c>
      <c r="G15" s="28">
        <f t="shared" si="0"/>
        <v>40957</v>
      </c>
      <c r="H15" s="28">
        <f t="shared" si="0"/>
        <v>36658</v>
      </c>
      <c r="I15" s="28">
        <f t="shared" si="0"/>
        <v>31542</v>
      </c>
      <c r="J15" s="28">
        <f t="shared" si="0"/>
        <v>27683</v>
      </c>
      <c r="K15" s="28">
        <f t="shared" si="0"/>
        <v>18270</v>
      </c>
      <c r="L15" s="28">
        <f t="shared" si="0"/>
        <v>24698</v>
      </c>
      <c r="M15" s="28">
        <f t="shared" si="0"/>
        <v>26211</v>
      </c>
      <c r="N15" s="28">
        <f t="shared" si="0"/>
        <v>25697</v>
      </c>
      <c r="O15" s="28">
        <f t="shared" si="0"/>
        <v>26180</v>
      </c>
      <c r="P15" s="14">
        <f>SUM(D15:O15)</f>
        <v>326773</v>
      </c>
    </row>
    <row r="16" spans="2:16" ht="42.6" customHeight="1" thickBot="1" x14ac:dyDescent="0.5">
      <c r="B16" s="15"/>
      <c r="C16" s="29" t="s">
        <v>16</v>
      </c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30"/>
    </row>
    <row r="17" spans="3:6" ht="24" customHeight="1" x14ac:dyDescent="0.45"/>
    <row r="18" spans="3:6" ht="24" customHeight="1" x14ac:dyDescent="0.45">
      <c r="C18" s="2" t="s">
        <v>21</v>
      </c>
      <c r="D18" s="4"/>
      <c r="E18" s="4"/>
      <c r="F18" s="4"/>
    </row>
    <row r="19" spans="3:6" ht="34.799999999999997" customHeight="1" thickBot="1" x14ac:dyDescent="0.5">
      <c r="C19" s="31" t="s">
        <v>24</v>
      </c>
      <c r="D19" s="39">
        <v>0.45400000000000001</v>
      </c>
      <c r="E19" s="32" t="s">
        <v>25</v>
      </c>
      <c r="F19" s="33"/>
    </row>
    <row r="20" spans="3:6" ht="34.799999999999997" customHeight="1" thickBot="1" x14ac:dyDescent="0.5">
      <c r="C20" s="34" t="s">
        <v>22</v>
      </c>
      <c r="D20" s="40">
        <f>P14*D19/1000</f>
        <v>0</v>
      </c>
      <c r="E20" s="35" t="s">
        <v>23</v>
      </c>
      <c r="F20" s="36"/>
    </row>
  </sheetData>
  <mergeCells count="1">
    <mergeCell ref="D16:O16"/>
  </mergeCells>
  <phoneticPr fontId="2"/>
  <pageMargins left="0.7" right="0.7" top="0.75" bottom="0.75" header="0.3" footer="0.3"/>
  <pageSetup paperSize="9" scale="7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高松土木事務所</vt:lpstr>
      <vt:lpstr>高松土木事務所!Print_Area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2025-09-08T11:24:59Z</dcterms:modified>
</cp:coreProperties>
</file>