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mc:AlternateContent xmlns:mc="http://schemas.openxmlformats.org/markup-compatibility/2006">
    <mc:Choice Requires="x15">
      <x15ac:absPath xmlns:x15ac="http://schemas.microsoft.com/office/spreadsheetml/2010/11/ac" url="L:\03薬事指導\_販売関係\新型コロナ薬局支援\R8.1_医療福祉応援金事業\99_申請手続きなど\02_医療介護支援等パッケージ\◆実績報告\"/>
    </mc:Choice>
  </mc:AlternateContent>
  <xr:revisionPtr revIDLastSave="0" documentId="13_ncr:1_{3F95B2AF-F52F-4CBB-AA01-9A8725C0A90B}" xr6:coauthVersionLast="47" xr6:coauthVersionMax="47" xr10:uidLastSave="{00000000-0000-0000-0000-000000000000}"/>
  <bookViews>
    <workbookView xWindow="-110" yWindow="-110" windowWidth="19420" windowHeight="10300" tabRatio="930" firstSheet="1" activeTab="1" xr2:uid="{00000000-000D-0000-FFFF-FFFF00000000}"/>
  </bookViews>
  <sheets>
    <sheet name="【参考】集計用シート（賃上げ支援事業）" sheetId="98" state="hidden" r:id="rId1"/>
    <sheet name="【総額及び平均額】賃上げ支援事業実績報告書（法人単位）" sheetId="122" r:id="rId2"/>
    <sheet name="対象施設報告シート（法人単位）" sheetId="125" r:id="rId3"/>
    <sheet name="別紙（2.0％超部分算定シート）（法人単位）" sheetId="123" r:id="rId4"/>
    <sheet name="都道府県リスト" sheetId="62" state="hidden" r:id="rId5"/>
  </sheets>
  <definedNames>
    <definedName name="_xlnm._FilterDatabase" localSheetId="1" hidden="1">'【総額及び平均額】賃上げ支援事業実績報告書（法人単位）'!$A$9:$R$25</definedName>
    <definedName name="_xlnm._FilterDatabase" localSheetId="3" hidden="1">'別紙（2.0％超部分算定シート）（法人単位）'!$A$3:$L$4</definedName>
    <definedName name="_xlnm.Print_Area" localSheetId="1">'【総額及び平均額】賃上げ支援事業実績報告書（法人単位）'!$A$1:$G$25</definedName>
    <definedName name="_xlnm.Print_Area" localSheetId="2">'対象施設報告シート（法人単位）'!$A$1:$E$32</definedName>
    <definedName name="_xlnm.Print_Area" localSheetId="3">'別紙（2.0％超部分算定シート）（法人単位）'!$A$1:$I$7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123" l="1"/>
  <c r="E32" i="125" l="1"/>
  <c r="G6" i="122" s="1"/>
  <c r="G25" i="122" l="1"/>
  <c r="G24" i="122"/>
  <c r="G23" i="122"/>
  <c r="G22" i="122"/>
  <c r="G20" i="122"/>
  <c r="G19" i="122"/>
  <c r="G18" i="122"/>
  <c r="G17" i="122"/>
  <c r="G13" i="122"/>
  <c r="G12" i="122"/>
  <c r="G11" i="122"/>
  <c r="G10" i="122"/>
  <c r="A2" i="125" l="1"/>
  <c r="E4" i="122" l="1"/>
  <c r="I5" i="123"/>
  <c r="D5" i="123"/>
  <c r="E5" i="123" s="1"/>
  <c r="I4" i="123"/>
  <c r="D4" i="123"/>
  <c r="E4" i="123" s="1"/>
  <c r="G14" i="122" l="1"/>
  <c r="G3" i="122" s="1"/>
  <c r="G5" i="122" s="1"/>
  <c r="G7" i="122" l="1"/>
  <c r="E7" i="122" s="1"/>
  <c r="E6" i="122"/>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SG19500のC25-2598</author>
    <author>福岡県</author>
  </authors>
  <commentList>
    <comment ref="E4" authorId="0" shapeId="0" xr:uid="{740075CC-230B-42EB-BA41-1D12CFA2A232}">
      <text>
        <r>
          <rPr>
            <b/>
            <sz val="9"/>
            <color indexed="81"/>
            <rFont val="MS P ゴシック"/>
            <family val="3"/>
            <charset val="128"/>
          </rPr>
          <t>薬局ごとの情報を「対象施設報告シート」にご入力ください。</t>
        </r>
      </text>
    </comment>
    <comment ref="E5" authorId="1" shapeId="0" xr:uid="{943189F3-3C2D-4502-875D-CE869A71AB7B}">
      <text>
        <r>
          <rPr>
            <b/>
            <sz val="9"/>
            <color indexed="81"/>
            <rFont val="MS P ゴシック"/>
            <family val="3"/>
            <charset val="128"/>
          </rPr>
          <t>申請書の誓約どおりベースアップ評価料の届出を行っているか確認する項目です。
届出を行った場合、○を選択してください。</t>
        </r>
      </text>
    </comment>
    <comment ref="E6" authorId="1" shapeId="0" xr:uid="{78F48EE3-1777-4F7C-80D2-583E62BB683D}">
      <text>
        <r>
          <rPr>
            <b/>
            <sz val="9"/>
            <color indexed="81"/>
            <rFont val="MS P ゴシック"/>
            <family val="3"/>
            <charset val="128"/>
          </rPr>
          <t>全ての必要な黄色セル入力後、申請額全額を従業員の賃金改善に充てた場合「○」が表示されます。
全額充てたにも関わらず「×」が表示される場合は入力漏れ・入力誤りがないか確認ください。</t>
        </r>
      </text>
    </comment>
    <comment ref="G7" authorId="1" shapeId="0" xr:uid="{7F379ED7-80A7-4A7D-92E7-EEF84C937ECC}">
      <text>
        <r>
          <rPr>
            <b/>
            <sz val="9"/>
            <color indexed="81"/>
            <rFont val="MS P ゴシック"/>
            <family val="3"/>
            <charset val="128"/>
          </rPr>
          <t>申請金額全て従業員の賃金改善に充てている場合、自動計算で０円が入ります。
全額を賃金改善に充てたにも関わらず、返還額が生じている場合は、入力漏れ・入力誤りがないか必ず確認ください。</t>
        </r>
      </text>
    </comment>
  </commentList>
</comments>
</file>

<file path=xl/sharedStrings.xml><?xml version="1.0" encoding="utf-8"?>
<sst xmlns="http://schemas.openxmlformats.org/spreadsheetml/2006/main" count="544" uniqueCount="149">
  <si>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</si>
  <si>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</si>
  <si>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</si>
  <si>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</si>
  <si>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</si>
  <si>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</si>
  <si>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</si>
  <si>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</si>
  <si>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</si>
  <si>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</si>
  <si>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</si>
  <si>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</si>
  <si>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</si>
  <si>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</si>
  <si>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</si>
  <si>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</si>
  <si>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</si>
  <si>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</si>
  <si>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</si>
  <si>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</si>
  <si>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</si>
  <si>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</si>
  <si>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</si>
  <si>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</si>
  <si>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</si>
  <si>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</si>
  <si>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</si>
  <si>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</si>
  <si>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</si>
  <si>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</si>
  <si>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</si>
  <si>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</si>
  <si>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</si>
  <si>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</si>
  <si>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</si>
  <si>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</si>
  <si>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</si>
  <si>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</si>
  <si>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</si>
  <si>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</si>
  <si>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</si>
  <si>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</si>
  <si>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</si>
  <si>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</si>
  <si>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</si>
  <si>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</si>
  <si>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</si>
  <si>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</si>
  <si>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</si>
  <si>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</si>
  <si>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</si>
  <si>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</si>
  <si>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</si>
  <si>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</si>
  <si>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</si>
  <si>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</si>
  <si>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</si>
  <si>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</si>
  <si>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</si>
  <si>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</si>
  <si>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</si>
  <si>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</si>
  <si>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</si>
  <si>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</si>
  <si>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</si>
  <si>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</si>
  <si>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</si>
  <si>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</si>
  <si>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</si>
  <si>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</si>
  <si>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</si>
  <si>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</si>
  <si>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</si>
  <si>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</si>
  <si>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</si>
  <si>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</si>
  <si>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</si>
  <si>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</si>
  <si>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</si>
  <si>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</si>
  <si>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</si>
  <si>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</si>
  <si>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</si>
  <si>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</si>
  <si>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</si>
  <si>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</si>
  <si>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</si>
  <si>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</si>
  <si>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</si>
  <si>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</si>
  <si>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</si>
  <si>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</si>
  <si>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</si>
  <si>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</si>
  <si>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</si>
  <si>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</si>
  <si>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</si>
  <si>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</si>
  <si>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</si>
  <si>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</si>
  <si>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</si>
  <si>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</si>
  <si>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</si>
  <si>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</si>
  <si>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</si>
  <si>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</si>
  <si>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❸－❷：返還額（千円未満切り捨て）</t>
    <rPh sb="4" eb="7">
      <t>ヘンカンガク</t>
    </rPh>
    <rPh sb="8" eb="10">
      <t>センエン</t>
    </rPh>
    <rPh sb="10" eb="12">
      <t>ミマン</t>
    </rPh>
    <rPh sb="12" eb="13">
      <t>キ</t>
    </rPh>
    <rPh sb="14" eb="15">
      <t>ス</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</si>
  <si>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</si>
  <si>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</si>
  <si>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</si>
  <si>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</si>
  <si>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</si>
  <si>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</si>
  <si>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</si>
  <si>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</si>
  <si>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総額</t>
    <rPh sb="0" eb="2">
      <t>ソウガク</t>
    </rPh>
    <phoneticPr fontId="36"/>
  </si>
  <si>
    <t>賃金改善（法人全体）の内容</t>
    <rPh sb="0" eb="2">
      <t>チンギン</t>
    </rPh>
    <rPh sb="2" eb="4">
      <t>カイゼン</t>
    </rPh>
    <rPh sb="5" eb="7">
      <t>ホウジン</t>
    </rPh>
    <rPh sb="7" eb="9">
      <t>ゼンタイ</t>
    </rPh>
    <rPh sb="11" eb="13">
      <t>ナイヨウ</t>
    </rPh>
    <phoneticPr fontId="36"/>
  </si>
  <si>
    <t>事務職員の賃金改善の内容</t>
    <rPh sb="0" eb="2">
      <t>ジム</t>
    </rPh>
    <rPh sb="2" eb="4">
      <t>ショクイン</t>
    </rPh>
    <rPh sb="5" eb="7">
      <t>チンギン</t>
    </rPh>
    <rPh sb="7" eb="9">
      <t>カイゼン</t>
    </rPh>
    <rPh sb="10" eb="12">
      <t>ナイヨウ</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</si>
  <si>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</si>
  <si>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❷≧❸の判定（×は返還あり）</t>
    <rPh sb="4" eb="6">
      <t>ハンテイ</t>
    </rPh>
    <phoneticPr fontId="36"/>
  </si>
  <si>
    <t>施設数（自動計算）</t>
    <rPh sb="0" eb="3">
      <t>シセツスウ</t>
    </rPh>
    <rPh sb="4" eb="6">
      <t>ジドウ</t>
    </rPh>
    <rPh sb="6" eb="8">
      <t>ケイサン</t>
    </rPh>
    <phoneticPr fontId="36"/>
  </si>
  <si>
    <r>
      <t xml:space="preserve">（別紙）
</t>
    </r>
    <r>
      <rPr>
        <b/>
        <sz val="14"/>
        <color rgb="FFFF0000"/>
        <rFont val="ＭＳ Ｐゴシック"/>
        <family val="3"/>
        <charset val="128"/>
        <scheme val="minor"/>
      </rPr>
      <t>※薬局（法人単位）の報告</t>
    </r>
    <rPh sb="1" eb="3">
      <t>ベッシ</t>
    </rPh>
    <rPh sb="6" eb="8">
      <t>ヤッキョク</t>
    </rPh>
    <rPh sb="9" eb="11">
      <t>ホウジン</t>
    </rPh>
    <rPh sb="11" eb="13">
      <t>タンイ</t>
    </rPh>
    <rPh sb="15" eb="17">
      <t>ホウコク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</si>
  <si>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</si>
  <si>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</si>
  <si>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6"/>
  </si>
  <si>
    <t>○</t>
    <phoneticPr fontId="36"/>
  </si>
  <si>
    <t>×</t>
    <phoneticPr fontId="36"/>
  </si>
  <si>
    <t>開設者（法人の名称等）：</t>
    <rPh sb="0" eb="3">
      <t>カイセツシャ</t>
    </rPh>
    <rPh sb="4" eb="6">
      <t>ホウジン</t>
    </rPh>
    <rPh sb="7" eb="9">
      <t>メイショウ</t>
    </rPh>
    <rPh sb="9" eb="10">
      <t>トウ</t>
    </rPh>
    <phoneticPr fontId="37"/>
  </si>
  <si>
    <t>（※）計算方法は例えば下記の方法が考えられますが、対象とする賃金改善の内容や職員・職種の範囲は薬局ごとに判断して計算いただくようお願いいたします。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ヤッキョク</t>
    </rPh>
    <rPh sb="52" eb="54">
      <t>ハンダン</t>
    </rPh>
    <rPh sb="56" eb="58">
      <t>ケイサン</t>
    </rPh>
    <rPh sb="65" eb="66">
      <t>ネガ</t>
    </rPh>
    <rPh sb="74" eb="75">
      <t>レイ</t>
    </rPh>
    <rPh sb="152" eb="153">
      <t>レイ</t>
    </rPh>
    <rPh sb="196" eb="197">
      <t>レイ</t>
    </rPh>
    <phoneticPr fontId="36"/>
  </si>
  <si>
    <t>❸：賃上げ支援事業の申請額（対象施設報告シートから自動転記）</t>
    <rPh sb="2" eb="4">
      <t>チンア</t>
    </rPh>
    <rPh sb="5" eb="7">
      <t>シエン</t>
    </rPh>
    <rPh sb="7" eb="9">
      <t>ジギョウ</t>
    </rPh>
    <rPh sb="10" eb="12">
      <t>シンセイ</t>
    </rPh>
    <rPh sb="12" eb="13">
      <t>ガク</t>
    </rPh>
    <rPh sb="14" eb="16">
      <t>タイショウ</t>
    </rPh>
    <rPh sb="16" eb="18">
      <t>シセツ</t>
    </rPh>
    <rPh sb="18" eb="20">
      <t>ホウコク</t>
    </rPh>
    <rPh sb="25" eb="27">
      <t>ジドウ</t>
    </rPh>
    <rPh sb="27" eb="29">
      <t>テンキ</t>
    </rPh>
    <phoneticPr fontId="36"/>
  </si>
  <si>
    <t>令和8年　月　日</t>
    <rPh sb="0" eb="2">
      <t>レイワ</t>
    </rPh>
    <rPh sb="3" eb="4">
      <t>ネン</t>
    </rPh>
    <rPh sb="5" eb="6">
      <t>ツキ</t>
    </rPh>
    <rPh sb="7" eb="8">
      <t>ニチ</t>
    </rPh>
    <phoneticPr fontId="36"/>
  </si>
  <si>
    <t>　　　　　　　　　　　　　　　　　　　　　　　　　　　　　　　　　　　　　　　　　　　　　　　　　　薬局賃上げ支援事業　賃金改善報告書
香川県知事　殿</t>
    <rPh sb="50" eb="52">
      <t>ヤッキョク</t>
    </rPh>
    <rPh sb="52" eb="54">
      <t>チンア</t>
    </rPh>
    <rPh sb="55" eb="57">
      <t>シエン</t>
    </rPh>
    <rPh sb="57" eb="59">
      <t>ジギョウ</t>
    </rPh>
    <rPh sb="60" eb="62">
      <t>チンギン</t>
    </rPh>
    <rPh sb="62" eb="64">
      <t>カイゼン</t>
    </rPh>
    <rPh sb="64" eb="67">
      <t>ホウコクショ</t>
    </rPh>
    <rPh sb="74" eb="75">
      <t>ドノ</t>
    </rPh>
    <phoneticPr fontId="37"/>
  </si>
  <si>
    <r>
      <t>様式２（第８条関係）</t>
    </r>
    <r>
      <rPr>
        <b/>
        <sz val="14"/>
        <color rgb="FFFF0000"/>
        <rFont val="ＭＳ Ｐゴシック"/>
        <family val="3"/>
        <charset val="128"/>
        <scheme val="minor"/>
      </rPr>
      <t>※薬局（法人単位）の報告</t>
    </r>
    <rPh sb="0" eb="2">
      <t>ヨウシキ</t>
    </rPh>
    <rPh sb="4" eb="5">
      <t>ダイ</t>
    </rPh>
    <rPh sb="6" eb="7">
      <t>ジョウ</t>
    </rPh>
    <rPh sb="7" eb="9">
      <t>カンケイ</t>
    </rPh>
    <rPh sb="11" eb="13">
      <t>ヤッキョク</t>
    </rPh>
    <rPh sb="14" eb="16">
      <t>ホウジン</t>
    </rPh>
    <rPh sb="16" eb="18">
      <t>タンイ</t>
    </rPh>
    <rPh sb="20" eb="22">
      <t>ホウコク</t>
    </rPh>
    <phoneticPr fontId="37"/>
  </si>
  <si>
    <t>集約施設数（香川県内に限る）（対象施設報告シートから自動転記）</t>
    <rPh sb="0" eb="2">
      <t>シュウヤク</t>
    </rPh>
    <rPh sb="2" eb="4">
      <t>シセツ</t>
    </rPh>
    <rPh sb="4" eb="5">
      <t>スウ</t>
    </rPh>
    <rPh sb="6" eb="8">
      <t>カガワ</t>
    </rPh>
    <rPh sb="8" eb="10">
      <t>ケンナイ</t>
    </rPh>
    <rPh sb="9" eb="10">
      <t>ナイ</t>
    </rPh>
    <rPh sb="10" eb="11">
      <t>トナイ</t>
    </rPh>
    <rPh sb="11" eb="12">
      <t>カギ</t>
    </rPh>
    <rPh sb="15" eb="17">
      <t>タイショウ</t>
    </rPh>
    <rPh sb="17" eb="19">
      <t>シセツ</t>
    </rPh>
    <rPh sb="19" eb="21">
      <t>ホウコク</t>
    </rPh>
    <rPh sb="26" eb="28">
      <t>ジドウ</t>
    </rPh>
    <rPh sb="28" eb="30">
      <t>テンキ</t>
    </rPh>
    <phoneticPr fontId="36"/>
  </si>
  <si>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6"/>
  </si>
  <si>
    <t>交付申請した保険薬局名</t>
    <rPh sb="0" eb="2">
      <t>コウフ</t>
    </rPh>
    <rPh sb="2" eb="4">
      <t>シンセイ</t>
    </rPh>
    <rPh sb="6" eb="10">
      <t>ホケンヤッキョク</t>
    </rPh>
    <rPh sb="10" eb="11">
      <t>メイ</t>
    </rPh>
    <phoneticPr fontId="36"/>
  </si>
  <si>
    <t>所在地</t>
    <rPh sb="0" eb="3">
      <t>ショザイチ</t>
    </rPh>
    <phoneticPr fontId="36"/>
  </si>
  <si>
    <t>交付申請額
（薬局：70,000円、105,000円、145,000円のいずれか）</t>
    <phoneticPr fontId="36"/>
  </si>
  <si>
    <t>ア．基本給の引き上げ</t>
    <rPh sb="2" eb="5">
      <t>キホンキュウ</t>
    </rPh>
    <rPh sb="6" eb="7">
      <t>ヒ</t>
    </rPh>
    <rPh sb="8" eb="9">
      <t>ア</t>
    </rPh>
    <phoneticPr fontId="37"/>
  </si>
  <si>
    <t>イ．毎月の手当の引き上げ</t>
    <rPh sb="2" eb="4">
      <t>マイゲツ</t>
    </rPh>
    <rPh sb="5" eb="7">
      <t>テアテ</t>
    </rPh>
    <rPh sb="8" eb="9">
      <t>ヒ</t>
    </rPh>
    <rPh sb="10" eb="11">
      <t>ア</t>
    </rPh>
    <phoneticPr fontId="37"/>
  </si>
  <si>
    <r>
      <rPr>
        <b/>
        <sz val="11"/>
        <color rgb="FFFF0000"/>
        <rFont val="ＭＳ Ｐゴシック"/>
        <family val="3"/>
        <charset val="128"/>
        <scheme val="minor"/>
      </rPr>
      <t xml:space="preserve">（給付金を充て、算出可能な場合のみ記載）
</t>
    </r>
    <r>
      <rPr>
        <b/>
        <sz val="11"/>
        <rFont val="ＭＳ Ｐゴシック"/>
        <family val="3"/>
        <charset val="128"/>
        <scheme val="minor"/>
      </rPr>
      <t>ウ．</t>
    </r>
    <r>
      <rPr>
        <b/>
        <sz val="11"/>
        <color theme="1"/>
        <rFont val="ＭＳ Ｐゴシック"/>
        <family val="3"/>
        <charset val="128"/>
        <scheme val="minor"/>
      </rPr>
      <t>基本給の引き上げに伴う賞与、時間外手当、法定福利費（事業主負担分のみ）等の増額分に充当した場合</t>
    </r>
    <rPh sb="1" eb="4">
      <t>キュウフキン</t>
    </rPh>
    <rPh sb="5" eb="6">
      <t>ア</t>
    </rPh>
    <rPh sb="8" eb="10">
      <t>サンシュツ</t>
    </rPh>
    <rPh sb="10" eb="12">
      <t>カノウ</t>
    </rPh>
    <rPh sb="13" eb="15">
      <t>バアイ</t>
    </rPh>
    <rPh sb="17" eb="19">
      <t>キサイ</t>
    </rPh>
    <rPh sb="23" eb="26">
      <t>キホンキュウ</t>
    </rPh>
    <rPh sb="27" eb="28">
      <t>ヒ</t>
    </rPh>
    <rPh sb="29" eb="30">
      <t>ア</t>
    </rPh>
    <rPh sb="32" eb="33">
      <t>トモナ</t>
    </rPh>
    <rPh sb="34" eb="36">
      <t>ショウヨ</t>
    </rPh>
    <rPh sb="37" eb="40">
      <t>ジカンガイ</t>
    </rPh>
    <rPh sb="40" eb="42">
      <t>テアテ</t>
    </rPh>
    <rPh sb="43" eb="45">
      <t>ホウテイ</t>
    </rPh>
    <rPh sb="45" eb="48">
      <t>フクリヒ</t>
    </rPh>
    <rPh sb="49" eb="52">
      <t>ジギョウヌシ</t>
    </rPh>
    <rPh sb="52" eb="55">
      <t>フタンブン</t>
    </rPh>
    <rPh sb="58" eb="59">
      <t>トウ</t>
    </rPh>
    <rPh sb="60" eb="63">
      <t>ゾウガクブン</t>
    </rPh>
    <rPh sb="64" eb="66">
      <t>ジュウトウ</t>
    </rPh>
    <rPh sb="68" eb="70">
      <t>バアイ</t>
    </rPh>
    <phoneticPr fontId="37"/>
  </si>
  <si>
    <t>エ．一時金または特別手当</t>
    <rPh sb="2" eb="5">
      <t>イチジキン</t>
    </rPh>
    <rPh sb="8" eb="10">
      <t>トクベツ</t>
    </rPh>
    <rPh sb="10" eb="12">
      <t>テアテ</t>
    </rPh>
    <phoneticPr fontId="37"/>
  </si>
  <si>
    <t>A．対象人数
（常勤換算数）</t>
    <rPh sb="2" eb="4">
      <t>タイショウ</t>
    </rPh>
    <rPh sb="4" eb="6">
      <t>ニンズウ</t>
    </rPh>
    <rPh sb="8" eb="10">
      <t>ジョウキン</t>
    </rPh>
    <rPh sb="10" eb="12">
      <t>カンサン</t>
    </rPh>
    <rPh sb="12" eb="13">
      <t>スウ</t>
    </rPh>
    <phoneticPr fontId="36"/>
  </si>
  <si>
    <t>B．賃金改善
の月額</t>
    <rPh sb="2" eb="6">
      <t>チンギンカイゼン</t>
    </rPh>
    <rPh sb="8" eb="10">
      <t>ゲツガク</t>
    </rPh>
    <phoneticPr fontId="36"/>
  </si>
  <si>
    <t>C．月数</t>
    <rPh sb="2" eb="4">
      <t>ゲッスウ</t>
    </rPh>
    <phoneticPr fontId="36"/>
  </si>
  <si>
    <t>Ｄ．令和８年６月１日以降の
賃金改善水準（直接入力）</t>
    <rPh sb="2" eb="4">
      <t>レイワ</t>
    </rPh>
    <rPh sb="5" eb="6">
      <t>ネン</t>
    </rPh>
    <rPh sb="7" eb="8">
      <t>ガツ</t>
    </rPh>
    <rPh sb="9" eb="10">
      <t>ニチ</t>
    </rPh>
    <rPh sb="10" eb="12">
      <t>イコウ</t>
    </rPh>
    <rPh sb="14" eb="16">
      <t>チンギン</t>
    </rPh>
    <rPh sb="16" eb="18">
      <t>カイゼン</t>
    </rPh>
    <rPh sb="18" eb="20">
      <t>スイジュン</t>
    </rPh>
    <rPh sb="21" eb="23">
      <t>チョクセツ</t>
    </rPh>
    <rPh sb="22" eb="24">
      <t>チョクセツ</t>
    </rPh>
    <rPh sb="24" eb="26">
      <t>ニュウリョク</t>
    </rPh>
    <phoneticPr fontId="36"/>
  </si>
  <si>
    <r>
      <t>E．令和７年度に2.0％を上回るベースアップをすでに実施していた場合で、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は、別紙にて算定した金額を右の欄に記載してください（2.0％超部分算定シートから自動転記）</t>
    </r>
    <rPh sb="13" eb="15">
      <t>ウワマワ</t>
    </rPh>
    <rPh sb="26" eb="28">
      <t>ジッシ</t>
    </rPh>
    <rPh sb="32" eb="34">
      <t>バアイ</t>
    </rPh>
    <rPh sb="69" eb="70">
      <t>ホ</t>
    </rPh>
    <rPh sb="73" eb="74">
      <t>ホン</t>
    </rPh>
    <rPh sb="74" eb="77">
      <t>キュウフキン</t>
    </rPh>
    <rPh sb="78" eb="79">
      <t>ア</t>
    </rPh>
    <rPh sb="81" eb="83">
      <t>バアイ</t>
    </rPh>
    <rPh sb="93" eb="95">
      <t>キンガク</t>
    </rPh>
    <rPh sb="96" eb="97">
      <t>ミギ</t>
    </rPh>
    <rPh sb="98" eb="99">
      <t>ラン</t>
    </rPh>
    <rPh sb="100" eb="102">
      <t>キサイ</t>
    </rPh>
    <phoneticPr fontId="36"/>
  </si>
  <si>
    <r>
      <rPr>
        <b/>
        <sz val="14"/>
        <color rgb="FFFF0000"/>
        <rFont val="ＭＳ Ｐゴシック"/>
        <family val="3"/>
        <charset val="128"/>
        <scheme val="minor"/>
      </rPr>
      <t>40歳未満</t>
    </r>
    <r>
      <rPr>
        <b/>
        <sz val="11"/>
        <color theme="1"/>
        <rFont val="ＭＳ Ｐゴシック"/>
        <family val="3"/>
        <charset val="128"/>
        <scheme val="minor"/>
      </rPr>
      <t>の勤務薬剤師の賃金改善の内容</t>
    </r>
    <phoneticPr fontId="36"/>
  </si>
  <si>
    <t>保険薬局コード（10桁）</t>
    <rPh sb="0" eb="4">
      <t>ホケンヤッキョク</t>
    </rPh>
    <rPh sb="10" eb="11">
      <t>ケタ</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</si>
</sst>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0%"/>
    <numFmt numFmtId="179" formatCode="#,##0&quot;ヶ月分&quot;"/>
    <numFmt numFmtId="180" formatCode="#,##0&quot;ヶ月&quot;"/>
    <numFmt numFmtId="181" formatCode="0.0#######&quot;人&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sz val="8"/>
      <color theme="1"/>
      <name val="ＭＳ Ｐゴシック"/>
      <family val="3"/>
      <charset val="128"/>
      <scheme val="minor"/>
    </font>
    <font>
      <b/>
      <sz val="12"/>
      <color theme="1"/>
      <name val="ＭＳ ゴシック"/>
      <family val="3"/>
      <charset val="128"/>
    </font>
    <font>
      <b/>
      <sz val="1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6" fillId="0" borderId="0">
      <alignment vertical="center"/>
    </xf>
    <xf numFmtId="0" fontId="6" fillId="0" borderId="0">
      <alignment vertical="center"/>
    </xf>
  </cellStyleXfs>
  <cellXfs count="93">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176" fontId="31" fillId="35" borderId="5" xfId="69" applyNumberFormat="1" applyFont="1" applyFill="1" applyBorder="1" applyAlignment="1">
      <alignment horizontal="center"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176" fontId="31" fillId="35" borderId="5" xfId="71" applyNumberFormat="1" applyFont="1" applyFill="1" applyBorder="1" applyAlignment="1">
      <alignment horizontal="center" vertical="center" wrapText="1"/>
    </xf>
    <xf numFmtId="177" fontId="31" fillId="35" borderId="5" xfId="71" applyNumberFormat="1" applyFont="1" applyFill="1" applyBorder="1" applyAlignment="1">
      <alignment horizontal="center" vertical="center" wrapText="1"/>
    </xf>
    <xf numFmtId="0" fontId="7" fillId="0" borderId="0" xfId="69" applyFont="1">
      <alignment vertical="center"/>
    </xf>
    <xf numFmtId="0" fontId="31" fillId="37" borderId="5" xfId="72" applyFont="1" applyFill="1" applyBorder="1" applyAlignment="1">
      <alignment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6" fillId="0" borderId="0" xfId="72">
      <alignment vertical="center"/>
    </xf>
    <xf numFmtId="176" fontId="31" fillId="0" borderId="23" xfId="69" applyNumberFormat="1" applyFont="1" applyBorder="1" applyAlignment="1">
      <alignment horizontal="center" vertical="center" wrapText="1"/>
    </xf>
    <xf numFmtId="180" fontId="31" fillId="35" borderId="5" xfId="71" applyNumberFormat="1" applyFont="1" applyFill="1" applyBorder="1" applyAlignment="1">
      <alignment horizontal="center" vertical="center" wrapText="1"/>
    </xf>
    <xf numFmtId="0" fontId="31" fillId="0" borderId="25" xfId="69" applyFont="1" applyBorder="1" applyAlignment="1">
      <alignment vertical="center" wrapText="1"/>
    </xf>
    <xf numFmtId="180" fontId="31" fillId="35" borderId="5" xfId="69" applyNumberFormat="1" applyFont="1" applyFill="1" applyBorder="1" applyAlignment="1">
      <alignment horizontal="center" vertical="center" wrapText="1"/>
    </xf>
    <xf numFmtId="0" fontId="46" fillId="0" borderId="0" xfId="69" applyFont="1">
      <alignment vertical="center"/>
    </xf>
    <xf numFmtId="0" fontId="5" fillId="0" borderId="0" xfId="69" applyFont="1" applyAlignment="1">
      <alignment vertical="center" wrapText="1"/>
    </xf>
    <xf numFmtId="0" fontId="4" fillId="0" borderId="0" xfId="69" applyFont="1" applyAlignment="1">
      <alignment vertical="center" wrapText="1"/>
    </xf>
    <xf numFmtId="0" fontId="49" fillId="0" borderId="0" xfId="0" applyFont="1">
      <alignment vertical="center"/>
    </xf>
    <xf numFmtId="0" fontId="49" fillId="0" borderId="5" xfId="0" applyFont="1" applyBorder="1" applyAlignment="1">
      <alignment horizontal="right" vertical="center"/>
    </xf>
    <xf numFmtId="0" fontId="45" fillId="0" borderId="0" xfId="69" applyFont="1" applyAlignment="1">
      <alignment vertical="center" wrapText="1"/>
    </xf>
    <xf numFmtId="0" fontId="31" fillId="0" borderId="5" xfId="69" applyFont="1" applyBorder="1" applyAlignment="1">
      <alignment horizontal="center" vertical="center" wrapText="1"/>
    </xf>
    <xf numFmtId="0" fontId="31" fillId="0" borderId="3" xfId="69" applyFont="1" applyBorder="1" applyAlignment="1">
      <alignment vertical="center" wrapText="1"/>
    </xf>
    <xf numFmtId="0" fontId="3" fillId="0" borderId="0" xfId="69" applyFont="1">
      <alignment vertical="center"/>
    </xf>
    <xf numFmtId="0" fontId="2" fillId="0" borderId="0" xfId="69" applyFont="1" applyAlignment="1">
      <alignment vertical="center" wrapText="1"/>
    </xf>
    <xf numFmtId="0" fontId="46" fillId="35" borderId="5" xfId="69" applyFont="1" applyFill="1" applyBorder="1" applyAlignment="1" applyProtection="1">
      <alignment horizontal="right" vertical="center"/>
      <protection locked="0"/>
    </xf>
    <xf numFmtId="176" fontId="46" fillId="36" borderId="5" xfId="68" applyNumberFormat="1" applyFont="1" applyFill="1" applyBorder="1" applyAlignment="1" applyProtection="1">
      <alignment horizontal="right" vertical="center"/>
      <protection locked="0"/>
    </xf>
    <xf numFmtId="176" fontId="46" fillId="36" borderId="5" xfId="69" applyNumberFormat="1" applyFont="1" applyFill="1" applyBorder="1" applyAlignment="1" applyProtection="1">
      <alignment horizontal="right" vertical="center"/>
      <protection locked="0"/>
    </xf>
    <xf numFmtId="176" fontId="46" fillId="35" borderId="5" xfId="68" applyNumberFormat="1" applyFont="1" applyFill="1" applyBorder="1" applyAlignment="1" applyProtection="1">
      <alignment horizontal="right" vertical="center"/>
      <protection locked="0"/>
    </xf>
    <xf numFmtId="179" fontId="31" fillId="35" borderId="5" xfId="69" applyNumberFormat="1" applyFont="1" applyFill="1" applyBorder="1" applyAlignment="1">
      <alignment horizontal="center" vertical="center" wrapText="1"/>
    </xf>
    <xf numFmtId="0" fontId="1" fillId="0" borderId="0" xfId="69" applyFont="1" applyAlignment="1">
      <alignment vertical="center" wrapText="1"/>
    </xf>
    <xf numFmtId="176" fontId="31" fillId="36" borderId="5" xfId="69" applyNumberFormat="1" applyFont="1" applyFill="1" applyBorder="1" applyAlignment="1">
      <alignment horizontal="center" vertical="center" wrapText="1"/>
    </xf>
    <xf numFmtId="0" fontId="49" fillId="36" borderId="3" xfId="0" applyFont="1" applyFill="1" applyBorder="1">
      <alignment vertical="center"/>
    </xf>
    <xf numFmtId="0" fontId="49" fillId="35" borderId="5" xfId="0" applyFont="1" applyFill="1" applyBorder="1" applyAlignment="1">
      <alignment horizontal="right" vertical="center"/>
    </xf>
    <xf numFmtId="0" fontId="49" fillId="35" borderId="5" xfId="0" applyFont="1" applyFill="1" applyBorder="1" applyAlignment="1">
      <alignment horizontal="left" vertical="center"/>
    </xf>
    <xf numFmtId="176" fontId="49" fillId="35" borderId="5" xfId="0" applyNumberFormat="1" applyFont="1" applyFill="1" applyBorder="1" applyAlignment="1">
      <alignment horizontal="right" vertical="center"/>
    </xf>
    <xf numFmtId="176" fontId="49" fillId="36" borderId="5" xfId="0" applyNumberFormat="1" applyFont="1" applyFill="1" applyBorder="1" applyAlignment="1">
      <alignment horizontal="right" vertical="center"/>
    </xf>
    <xf numFmtId="178" fontId="31" fillId="36" borderId="5" xfId="71" applyNumberFormat="1" applyFont="1" applyFill="1" applyBorder="1" applyAlignment="1">
      <alignment horizontal="center" vertical="center" wrapText="1"/>
    </xf>
    <xf numFmtId="176" fontId="31" fillId="36" borderId="5" xfId="71" applyNumberFormat="1" applyFont="1" applyFill="1" applyBorder="1" applyAlignment="1">
      <alignment horizontal="center" vertical="center" wrapText="1"/>
    </xf>
    <xf numFmtId="58" fontId="52" fillId="35" borderId="0" xfId="69" applyNumberFormat="1" applyFont="1" applyFill="1" applyAlignment="1" applyProtection="1">
      <alignment horizontal="right" vertical="center"/>
      <protection locked="0"/>
    </xf>
    <xf numFmtId="0" fontId="44" fillId="36" borderId="0" xfId="69" applyFont="1" applyFill="1" applyAlignment="1" applyProtection="1">
      <alignment horizontal="right" vertical="center"/>
      <protection locked="0"/>
    </xf>
    <xf numFmtId="0" fontId="49" fillId="37" borderId="5" xfId="0" applyFont="1" applyFill="1" applyBorder="1" applyAlignment="1">
      <alignment horizontal="center" vertical="center"/>
    </xf>
    <xf numFmtId="0" fontId="49" fillId="37" borderId="5" xfId="0" applyFont="1" applyFill="1" applyBorder="1" applyAlignment="1">
      <alignment horizontal="center" vertical="center" wrapText="1"/>
    </xf>
    <xf numFmtId="0" fontId="51" fillId="37" borderId="5" xfId="0" applyFont="1" applyFill="1" applyBorder="1" applyAlignment="1">
      <alignment horizontal="center" vertical="center" wrapText="1"/>
    </xf>
    <xf numFmtId="38" fontId="49" fillId="0" borderId="0" xfId="68" applyFont="1">
      <alignment vertical="center"/>
    </xf>
    <xf numFmtId="181" fontId="31" fillId="35" borderId="5" xfId="69" applyNumberFormat="1" applyFont="1" applyFill="1" applyBorder="1" applyAlignment="1">
      <alignment horizontal="center" vertical="center" wrapText="1"/>
    </xf>
    <xf numFmtId="0" fontId="46" fillId="36" borderId="26" xfId="69" applyFont="1" applyFill="1" applyBorder="1" applyAlignment="1" applyProtection="1">
      <alignment horizontal="right" vertical="center"/>
      <protection locked="0"/>
    </xf>
    <xf numFmtId="0" fontId="46" fillId="35" borderId="3" xfId="69" applyFont="1" applyFill="1" applyBorder="1" applyAlignment="1" applyProtection="1">
      <alignment horizontal="center" vertical="center"/>
      <protection locked="0"/>
    </xf>
    <xf numFmtId="0" fontId="46" fillId="35" borderId="1" xfId="69" applyFont="1" applyFill="1" applyBorder="1" applyAlignment="1" applyProtection="1">
      <alignment horizontal="center" vertical="center"/>
      <protection locked="0"/>
    </xf>
    <xf numFmtId="0" fontId="46" fillId="35" borderId="2" xfId="69" applyFont="1" applyFill="1" applyBorder="1" applyAlignment="1" applyProtection="1">
      <alignment horizontal="right" vertical="center"/>
      <protection locked="0"/>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48" fillId="0" borderId="3" xfId="69" applyFont="1" applyBorder="1" applyAlignment="1">
      <alignment horizontal="center" vertical="center" wrapText="1"/>
    </xf>
    <xf numFmtId="0" fontId="48" fillId="0" borderId="1" xfId="69" applyFont="1" applyBorder="1" applyAlignment="1">
      <alignment horizontal="center" vertical="center" wrapText="1"/>
    </xf>
    <xf numFmtId="0" fontId="48" fillId="0" borderId="2" xfId="69" applyFont="1" applyBorder="1" applyAlignment="1">
      <alignment horizontal="center" vertical="center" wrapText="1"/>
    </xf>
    <xf numFmtId="0" fontId="45" fillId="0" borderId="0" xfId="69" applyFont="1" applyAlignment="1">
      <alignment horizontal="left" vertical="center" wrapText="1"/>
    </xf>
    <xf numFmtId="0" fontId="45" fillId="0" borderId="0" xfId="69" applyFont="1" applyAlignment="1">
      <alignment horizontal="left" vertical="center"/>
    </xf>
    <xf numFmtId="0" fontId="31" fillId="0" borderId="3" xfId="69" applyFont="1" applyBorder="1" applyAlignment="1">
      <alignment horizontal="center" vertical="center" wrapText="1"/>
    </xf>
    <xf numFmtId="0" fontId="31" fillId="0" borderId="2" xfId="69" applyFont="1" applyBorder="1" applyAlignment="1">
      <alignment horizontal="center" vertical="center" wrapText="1"/>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31" fillId="0" borderId="1" xfId="69" applyFont="1" applyBorder="1" applyAlignment="1">
      <alignment horizontal="center" vertical="center" wrapText="1"/>
    </xf>
    <xf numFmtId="0" fontId="46" fillId="0" borderId="0" xfId="69" applyFont="1" applyAlignment="1" applyProtection="1">
      <alignment horizontal="left" vertical="center" wrapText="1"/>
      <protection locked="0"/>
    </xf>
    <xf numFmtId="0" fontId="13" fillId="0" borderId="19" xfId="58" applyBorder="1" applyAlignment="1">
      <alignment horizontal="center" vertical="center"/>
    </xf>
    <xf numFmtId="0" fontId="13" fillId="0" borderId="16" xfId="58" applyBorder="1" applyAlignment="1">
      <alignment horizontal="center" vertical="center"/>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6" xfId="69" applyFont="1" applyFill="1" applyBorder="1" applyAlignment="1">
      <alignment horizontal="center" vertical="center" wrapText="1"/>
    </xf>
    <xf numFmtId="178" fontId="31" fillId="0" borderId="24" xfId="71" applyNumberFormat="1" applyFont="1" applyBorder="1" applyAlignment="1">
      <alignment horizontal="center" vertical="center" wrapText="1"/>
    </xf>
    <xf numFmtId="178" fontId="31" fillId="0" borderId="25" xfId="71" applyNumberFormat="1" applyFont="1" applyBorder="1" applyAlignment="1">
      <alignment horizontal="center" vertical="center" wrapText="1"/>
    </xf>
    <xf numFmtId="0" fontId="2" fillId="0" borderId="27" xfId="69" applyFont="1" applyBorder="1" applyAlignment="1">
      <alignment horizontal="left" vertical="center" wrapText="1"/>
    </xf>
    <xf numFmtId="0" fontId="4" fillId="0" borderId="27" xfId="69" applyFont="1" applyBorder="1" applyAlignment="1">
      <alignment horizontal="left"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
  <cols>
    <col min="1" max="2" width="14.36328125" style="4" customWidth="1"/>
    <col min="3" max="3" width="9" style="4"/>
    <col min="4" max="4" width="58.36328125" style="4" customWidth="1"/>
    <col min="5" max="16384" width="9" style="4"/>
  </cols>
  <sheetData>
    <row r="1" spans="1:424" ht="312">
      <c r="A1" s="2" t="s">
        <v>0</v>
      </c>
      <c r="B1" s="3" t="s">
        <v>1</v>
      </c>
      <c r="C1" s="21" t="s">
        <v>96</v>
      </c>
      <c r="D1" s="19" t="s">
        <v>61</v>
      </c>
      <c r="E1" s="9" t="s">
        <v>50</v>
      </c>
      <c r="F1" s="11" t="s">
        <v>57</v>
      </c>
      <c r="G1" s="11" t="s">
        <v>56</v>
      </c>
      <c r="H1" s="11" t="s">
        <v>58</v>
      </c>
      <c r="I1" s="11" t="s">
        <v>97</v>
      </c>
      <c r="J1" s="19" t="s">
        <v>62</v>
      </c>
      <c r="K1" s="9" t="s">
        <v>50</v>
      </c>
      <c r="L1" s="11" t="s">
        <v>57</v>
      </c>
      <c r="M1" s="11" t="s">
        <v>56</v>
      </c>
      <c r="N1" s="11" t="s">
        <v>58</v>
      </c>
      <c r="O1" s="11" t="s">
        <v>97</v>
      </c>
      <c r="P1" s="19" t="s">
        <v>63</v>
      </c>
      <c r="Q1" s="9" t="s">
        <v>50</v>
      </c>
      <c r="R1" s="11" t="s">
        <v>57</v>
      </c>
      <c r="S1" s="11" t="s">
        <v>56</v>
      </c>
      <c r="T1" s="11" t="s">
        <v>58</v>
      </c>
      <c r="U1" s="11" t="s">
        <v>97</v>
      </c>
      <c r="V1" s="19" t="s">
        <v>64</v>
      </c>
      <c r="W1" s="9" t="s">
        <v>50</v>
      </c>
      <c r="X1" s="11" t="s">
        <v>57</v>
      </c>
      <c r="Y1" s="11" t="s">
        <v>56</v>
      </c>
      <c r="Z1" s="11" t="s">
        <v>58</v>
      </c>
      <c r="AA1" s="11" t="s">
        <v>97</v>
      </c>
      <c r="AB1" s="19" t="s">
        <v>65</v>
      </c>
      <c r="AC1" s="9" t="s">
        <v>50</v>
      </c>
      <c r="AD1" s="11" t="s">
        <v>57</v>
      </c>
      <c r="AE1" s="11" t="s">
        <v>56</v>
      </c>
      <c r="AF1" s="11" t="s">
        <v>58</v>
      </c>
      <c r="AG1" s="11" t="s">
        <v>97</v>
      </c>
      <c r="AH1" s="19" t="s">
        <v>66</v>
      </c>
      <c r="AI1" s="9" t="s">
        <v>50</v>
      </c>
      <c r="AJ1" s="11" t="s">
        <v>57</v>
      </c>
      <c r="AK1" s="11" t="s">
        <v>56</v>
      </c>
      <c r="AL1" s="11" t="s">
        <v>58</v>
      </c>
      <c r="AM1" s="11" t="s">
        <v>97</v>
      </c>
      <c r="AN1" s="19" t="s">
        <v>67</v>
      </c>
      <c r="AO1" s="9" t="s">
        <v>50</v>
      </c>
      <c r="AP1" s="11" t="s">
        <v>57</v>
      </c>
      <c r="AQ1" s="11" t="s">
        <v>56</v>
      </c>
      <c r="AR1" s="11" t="s">
        <v>58</v>
      </c>
      <c r="AS1" s="11" t="s">
        <v>97</v>
      </c>
      <c r="AT1" s="19" t="s">
        <v>68</v>
      </c>
      <c r="AU1" s="9" t="s">
        <v>50</v>
      </c>
      <c r="AV1" s="11" t="s">
        <v>57</v>
      </c>
      <c r="AW1" s="11" t="s">
        <v>56</v>
      </c>
      <c r="AX1" s="11" t="s">
        <v>58</v>
      </c>
      <c r="AY1" s="11" t="s">
        <v>97</v>
      </c>
      <c r="AZ1" s="19" t="s">
        <v>69</v>
      </c>
      <c r="BA1" s="9" t="s">
        <v>50</v>
      </c>
      <c r="BB1" s="11" t="s">
        <v>57</v>
      </c>
      <c r="BC1" s="11" t="s">
        <v>56</v>
      </c>
      <c r="BD1" s="11" t="s">
        <v>58</v>
      </c>
      <c r="BE1" s="11" t="s">
        <v>97</v>
      </c>
      <c r="BF1" s="19" t="s">
        <v>70</v>
      </c>
      <c r="BG1" s="9" t="s">
        <v>50</v>
      </c>
      <c r="BH1" s="11" t="s">
        <v>57</v>
      </c>
      <c r="BI1" s="11" t="s">
        <v>56</v>
      </c>
      <c r="BJ1" s="11" t="s">
        <v>58</v>
      </c>
      <c r="BK1" s="11" t="s">
        <v>97</v>
      </c>
      <c r="BL1" s="19" t="s">
        <v>71</v>
      </c>
      <c r="BM1" s="9" t="s">
        <v>50</v>
      </c>
      <c r="BN1" s="11" t="s">
        <v>57</v>
      </c>
      <c r="BO1" s="11" t="s">
        <v>56</v>
      </c>
      <c r="BP1" s="11" t="s">
        <v>58</v>
      </c>
      <c r="BQ1" s="11" t="s">
        <v>97</v>
      </c>
      <c r="BR1" s="19" t="s">
        <v>72</v>
      </c>
      <c r="BS1" s="9" t="s">
        <v>50</v>
      </c>
      <c r="BT1" s="11" t="s">
        <v>57</v>
      </c>
      <c r="BU1" s="11" t="s">
        <v>56</v>
      </c>
      <c r="BV1" s="11" t="s">
        <v>58</v>
      </c>
      <c r="BW1" s="11" t="s">
        <v>97</v>
      </c>
      <c r="BX1" s="19" t="s">
        <v>73</v>
      </c>
      <c r="BY1" s="9" t="s">
        <v>50</v>
      </c>
      <c r="BZ1" s="11" t="s">
        <v>57</v>
      </c>
      <c r="CA1" s="11" t="s">
        <v>56</v>
      </c>
      <c r="CB1" s="11" t="s">
        <v>58</v>
      </c>
      <c r="CC1" s="11" t="s">
        <v>97</v>
      </c>
      <c r="CD1" s="19" t="s">
        <v>74</v>
      </c>
      <c r="CE1" s="9" t="s">
        <v>50</v>
      </c>
      <c r="CF1" s="11" t="s">
        <v>57</v>
      </c>
      <c r="CG1" s="11" t="s">
        <v>56</v>
      </c>
      <c r="CH1" s="11" t="s">
        <v>58</v>
      </c>
      <c r="CI1" s="11" t="s">
        <v>97</v>
      </c>
      <c r="CJ1" s="19" t="s">
        <v>75</v>
      </c>
      <c r="CK1" s="9" t="s">
        <v>50</v>
      </c>
      <c r="CL1" s="11" t="s">
        <v>57</v>
      </c>
      <c r="CM1" s="11" t="s">
        <v>56</v>
      </c>
      <c r="CN1" s="11" t="s">
        <v>58</v>
      </c>
      <c r="CO1" s="11" t="s">
        <v>97</v>
      </c>
      <c r="CP1" s="19" t="s">
        <v>76</v>
      </c>
      <c r="CQ1" s="9" t="s">
        <v>50</v>
      </c>
      <c r="CR1" s="11" t="s">
        <v>57</v>
      </c>
      <c r="CS1" s="11" t="s">
        <v>56</v>
      </c>
      <c r="CT1" s="11" t="s">
        <v>58</v>
      </c>
      <c r="CU1" s="11" t="s">
        <v>97</v>
      </c>
      <c r="CV1" s="19" t="s">
        <v>77</v>
      </c>
      <c r="CW1" s="9" t="s">
        <v>50</v>
      </c>
      <c r="CX1" s="11" t="s">
        <v>57</v>
      </c>
      <c r="CY1" s="11" t="s">
        <v>56</v>
      </c>
      <c r="CZ1" s="11" t="s">
        <v>58</v>
      </c>
      <c r="DA1" s="11" t="s">
        <v>97</v>
      </c>
      <c r="DB1" s="19" t="s">
        <v>78</v>
      </c>
      <c r="DC1" s="9" t="s">
        <v>50</v>
      </c>
      <c r="DD1" s="11" t="s">
        <v>57</v>
      </c>
      <c r="DE1" s="11" t="s">
        <v>56</v>
      </c>
      <c r="DF1" s="11" t="s">
        <v>58</v>
      </c>
      <c r="DG1" s="11" t="s">
        <v>97</v>
      </c>
      <c r="DH1" s="19" t="s">
        <v>79</v>
      </c>
      <c r="DI1" s="9" t="s">
        <v>50</v>
      </c>
      <c r="DJ1" s="11" t="s">
        <v>57</v>
      </c>
      <c r="DK1" s="11" t="s">
        <v>56</v>
      </c>
      <c r="DL1" s="11" t="s">
        <v>58</v>
      </c>
      <c r="DM1" s="11" t="s">
        <v>97</v>
      </c>
      <c r="DN1" s="19" t="s">
        <v>80</v>
      </c>
      <c r="DO1" s="9" t="s">
        <v>50</v>
      </c>
      <c r="DP1" s="11" t="s">
        <v>57</v>
      </c>
      <c r="DQ1" s="11" t="s">
        <v>56</v>
      </c>
      <c r="DR1" s="11" t="s">
        <v>58</v>
      </c>
      <c r="DS1" s="11" t="s">
        <v>59</v>
      </c>
      <c r="DT1" s="19" t="s">
        <v>81</v>
      </c>
      <c r="DU1" s="9" t="s">
        <v>50</v>
      </c>
      <c r="DV1" s="11" t="s">
        <v>57</v>
      </c>
      <c r="DW1" s="11" t="s">
        <v>56</v>
      </c>
      <c r="DX1" s="11" t="s">
        <v>58</v>
      </c>
      <c r="DY1" s="11" t="s">
        <v>59</v>
      </c>
      <c r="DZ1" s="19" t="s">
        <v>82</v>
      </c>
      <c r="EA1" s="9" t="s">
        <v>50</v>
      </c>
      <c r="EB1" s="11" t="s">
        <v>57</v>
      </c>
      <c r="EC1" s="11" t="s">
        <v>56</v>
      </c>
      <c r="ED1" s="11" t="s">
        <v>58</v>
      </c>
      <c r="EE1" s="11" t="s">
        <v>59</v>
      </c>
      <c r="EF1" s="19" t="s">
        <v>83</v>
      </c>
      <c r="EG1" s="9" t="s">
        <v>50</v>
      </c>
      <c r="EH1" s="11" t="s">
        <v>57</v>
      </c>
      <c r="EI1" s="11" t="s">
        <v>56</v>
      </c>
      <c r="EJ1" s="11" t="s">
        <v>58</v>
      </c>
      <c r="EK1" s="11" t="s">
        <v>59</v>
      </c>
      <c r="EL1" s="19" t="s">
        <v>84</v>
      </c>
      <c r="EM1" s="9" t="s">
        <v>50</v>
      </c>
      <c r="EN1" s="11" t="s">
        <v>57</v>
      </c>
      <c r="EO1" s="11" t="s">
        <v>56</v>
      </c>
      <c r="EP1" s="11" t="s">
        <v>58</v>
      </c>
      <c r="EQ1" s="11" t="s">
        <v>59</v>
      </c>
      <c r="ER1" s="19" t="s">
        <v>85</v>
      </c>
      <c r="ES1" s="9" t="s">
        <v>50</v>
      </c>
      <c r="ET1" s="11" t="s">
        <v>57</v>
      </c>
      <c r="EU1" s="11" t="s">
        <v>56</v>
      </c>
      <c r="EV1" s="11" t="s">
        <v>58</v>
      </c>
      <c r="EW1" s="11" t="s">
        <v>59</v>
      </c>
      <c r="EX1" s="19" t="s">
        <v>86</v>
      </c>
      <c r="EY1" s="9" t="s">
        <v>50</v>
      </c>
      <c r="EZ1" s="11" t="s">
        <v>57</v>
      </c>
      <c r="FA1" s="11" t="s">
        <v>56</v>
      </c>
      <c r="FB1" s="11" t="s">
        <v>58</v>
      </c>
      <c r="FC1" s="11" t="s">
        <v>59</v>
      </c>
      <c r="FD1" s="19" t="s">
        <v>87</v>
      </c>
      <c r="FE1" s="9" t="s">
        <v>50</v>
      </c>
      <c r="FF1" s="11" t="s">
        <v>57</v>
      </c>
      <c r="FG1" s="11" t="s">
        <v>56</v>
      </c>
      <c r="FH1" s="11" t="s">
        <v>58</v>
      </c>
      <c r="FI1" s="11" t="s">
        <v>59</v>
      </c>
      <c r="FJ1" s="19" t="s">
        <v>88</v>
      </c>
      <c r="FK1" s="9" t="s">
        <v>50</v>
      </c>
      <c r="FL1" s="11" t="s">
        <v>57</v>
      </c>
      <c r="FM1" s="11" t="s">
        <v>56</v>
      </c>
      <c r="FN1" s="11" t="s">
        <v>58</v>
      </c>
      <c r="FO1" s="11" t="s">
        <v>59</v>
      </c>
      <c r="FP1" s="19" t="s">
        <v>89</v>
      </c>
      <c r="FQ1" s="9" t="s">
        <v>50</v>
      </c>
      <c r="FR1" s="11" t="s">
        <v>57</v>
      </c>
      <c r="FS1" s="11" t="s">
        <v>56</v>
      </c>
      <c r="FT1" s="11" t="s">
        <v>58</v>
      </c>
      <c r="FU1" s="11" t="s">
        <v>59</v>
      </c>
      <c r="FV1" s="19" t="s">
        <v>90</v>
      </c>
      <c r="FW1" s="9" t="s">
        <v>50</v>
      </c>
      <c r="FX1" s="11" t="s">
        <v>57</v>
      </c>
      <c r="FY1" s="11" t="s">
        <v>56</v>
      </c>
      <c r="FZ1" s="11" t="s">
        <v>58</v>
      </c>
      <c r="GA1" s="11" t="s">
        <v>59</v>
      </c>
      <c r="GB1" s="19" t="s">
        <v>91</v>
      </c>
      <c r="GC1" s="9" t="s">
        <v>50</v>
      </c>
      <c r="GD1" s="11" t="s">
        <v>57</v>
      </c>
      <c r="GE1" s="11" t="s">
        <v>56</v>
      </c>
      <c r="GF1" s="11" t="s">
        <v>58</v>
      </c>
      <c r="GG1" s="11" t="s">
        <v>59</v>
      </c>
      <c r="GH1" s="19" t="s">
        <v>92</v>
      </c>
      <c r="GI1" s="9" t="s">
        <v>50</v>
      </c>
      <c r="GJ1" s="11" t="s">
        <v>57</v>
      </c>
      <c r="GK1" s="11" t="s">
        <v>56</v>
      </c>
      <c r="GL1" s="11" t="s">
        <v>58</v>
      </c>
      <c r="GM1" s="11" t="s">
        <v>59</v>
      </c>
      <c r="GN1" s="19" t="s">
        <v>93</v>
      </c>
      <c r="GO1" s="9" t="s">
        <v>50</v>
      </c>
      <c r="GP1" s="11" t="s">
        <v>57</v>
      </c>
      <c r="GQ1" s="11" t="s">
        <v>56</v>
      </c>
      <c r="GR1" s="11" t="s">
        <v>58</v>
      </c>
      <c r="GS1" s="11" t="s">
        <v>59</v>
      </c>
      <c r="GT1" s="19" t="s">
        <v>94</v>
      </c>
      <c r="GU1" s="9" t="s">
        <v>50</v>
      </c>
      <c r="GV1" s="11" t="s">
        <v>57</v>
      </c>
      <c r="GW1" s="11" t="s">
        <v>56</v>
      </c>
      <c r="GX1" s="11" t="s">
        <v>58</v>
      </c>
      <c r="GY1" s="11" t="s">
        <v>59</v>
      </c>
      <c r="GZ1" s="19" t="s">
        <v>95</v>
      </c>
      <c r="HA1" s="9" t="s">
        <v>50</v>
      </c>
      <c r="HB1" s="11" t="s">
        <v>57</v>
      </c>
      <c r="HC1" s="11" t="s">
        <v>56</v>
      </c>
      <c r="HD1" s="11" t="s">
        <v>58</v>
      </c>
      <c r="HE1" s="11" t="s">
        <v>59</v>
      </c>
      <c r="HF1" s="20" t="s">
        <v>53</v>
      </c>
      <c r="HG1" s="19" t="s">
        <v>61</v>
      </c>
      <c r="HH1" s="9" t="s">
        <v>50</v>
      </c>
      <c r="HI1" s="11" t="s">
        <v>51</v>
      </c>
      <c r="HJ1" s="11" t="s">
        <v>54</v>
      </c>
      <c r="HK1" s="11" t="s">
        <v>55</v>
      </c>
      <c r="HL1" s="11" t="s">
        <v>52</v>
      </c>
      <c r="HM1" s="19" t="s">
        <v>62</v>
      </c>
      <c r="HN1" s="9" t="s">
        <v>50</v>
      </c>
      <c r="HO1" s="11" t="s">
        <v>51</v>
      </c>
      <c r="HP1" s="11" t="s">
        <v>54</v>
      </c>
      <c r="HQ1" s="11" t="s">
        <v>55</v>
      </c>
      <c r="HR1" s="11" t="s">
        <v>52</v>
      </c>
      <c r="HS1" s="19" t="s">
        <v>63</v>
      </c>
      <c r="HT1" s="9" t="s">
        <v>50</v>
      </c>
      <c r="HU1" s="11" t="s">
        <v>51</v>
      </c>
      <c r="HV1" s="11" t="s">
        <v>54</v>
      </c>
      <c r="HW1" s="11" t="s">
        <v>55</v>
      </c>
      <c r="HX1" s="11" t="s">
        <v>52</v>
      </c>
      <c r="HY1" s="19" t="s">
        <v>64</v>
      </c>
      <c r="HZ1" s="9" t="s">
        <v>50</v>
      </c>
      <c r="IA1" s="11" t="s">
        <v>51</v>
      </c>
      <c r="IB1" s="11" t="s">
        <v>54</v>
      </c>
      <c r="IC1" s="11" t="s">
        <v>55</v>
      </c>
      <c r="ID1" s="11" t="s">
        <v>52</v>
      </c>
      <c r="IE1" s="19" t="s">
        <v>65</v>
      </c>
      <c r="IF1" s="9" t="s">
        <v>50</v>
      </c>
      <c r="IG1" s="11" t="s">
        <v>51</v>
      </c>
      <c r="IH1" s="11" t="s">
        <v>54</v>
      </c>
      <c r="II1" s="11" t="s">
        <v>55</v>
      </c>
      <c r="IJ1" s="11" t="s">
        <v>52</v>
      </c>
      <c r="IK1" s="19" t="s">
        <v>66</v>
      </c>
      <c r="IL1" s="9" t="s">
        <v>50</v>
      </c>
      <c r="IM1" s="11" t="s">
        <v>51</v>
      </c>
      <c r="IN1" s="11" t="s">
        <v>54</v>
      </c>
      <c r="IO1" s="11" t="s">
        <v>55</v>
      </c>
      <c r="IP1" s="11" t="s">
        <v>52</v>
      </c>
      <c r="IQ1" s="19" t="s">
        <v>67</v>
      </c>
      <c r="IR1" s="9" t="s">
        <v>50</v>
      </c>
      <c r="IS1" s="11" t="s">
        <v>51</v>
      </c>
      <c r="IT1" s="11" t="s">
        <v>54</v>
      </c>
      <c r="IU1" s="11" t="s">
        <v>55</v>
      </c>
      <c r="IV1" s="11" t="s">
        <v>52</v>
      </c>
      <c r="IW1" s="19" t="s">
        <v>68</v>
      </c>
      <c r="IX1" s="9" t="s">
        <v>50</v>
      </c>
      <c r="IY1" s="11" t="s">
        <v>51</v>
      </c>
      <c r="IZ1" s="11" t="s">
        <v>54</v>
      </c>
      <c r="JA1" s="11" t="s">
        <v>55</v>
      </c>
      <c r="JB1" s="11" t="s">
        <v>52</v>
      </c>
      <c r="JC1" s="19" t="s">
        <v>69</v>
      </c>
      <c r="JD1" s="9" t="s">
        <v>50</v>
      </c>
      <c r="JE1" s="11" t="s">
        <v>51</v>
      </c>
      <c r="JF1" s="11" t="s">
        <v>54</v>
      </c>
      <c r="JG1" s="11" t="s">
        <v>55</v>
      </c>
      <c r="JH1" s="11" t="s">
        <v>52</v>
      </c>
      <c r="JI1" s="19" t="s">
        <v>70</v>
      </c>
      <c r="JJ1" s="9" t="s">
        <v>50</v>
      </c>
      <c r="JK1" s="11" t="s">
        <v>51</v>
      </c>
      <c r="JL1" s="11" t="s">
        <v>54</v>
      </c>
      <c r="JM1" s="11" t="s">
        <v>55</v>
      </c>
      <c r="JN1" s="11" t="s">
        <v>52</v>
      </c>
      <c r="JO1" s="19" t="s">
        <v>71</v>
      </c>
      <c r="JP1" s="9" t="s">
        <v>50</v>
      </c>
      <c r="JQ1" s="11" t="s">
        <v>51</v>
      </c>
      <c r="JR1" s="11" t="s">
        <v>54</v>
      </c>
      <c r="JS1" s="11" t="s">
        <v>55</v>
      </c>
      <c r="JT1" s="11" t="s">
        <v>52</v>
      </c>
      <c r="JU1" s="19" t="s">
        <v>72</v>
      </c>
      <c r="JV1" s="9" t="s">
        <v>50</v>
      </c>
      <c r="JW1" s="11" t="s">
        <v>51</v>
      </c>
      <c r="JX1" s="11" t="s">
        <v>54</v>
      </c>
      <c r="JY1" s="11" t="s">
        <v>55</v>
      </c>
      <c r="JZ1" s="11" t="s">
        <v>52</v>
      </c>
      <c r="KA1" s="19" t="s">
        <v>73</v>
      </c>
      <c r="KB1" s="9" t="s">
        <v>50</v>
      </c>
      <c r="KC1" s="11" t="s">
        <v>51</v>
      </c>
      <c r="KD1" s="11" t="s">
        <v>54</v>
      </c>
      <c r="KE1" s="11" t="s">
        <v>55</v>
      </c>
      <c r="KF1" s="11" t="s">
        <v>52</v>
      </c>
      <c r="KG1" s="19" t="s">
        <v>74</v>
      </c>
      <c r="KH1" s="9" t="s">
        <v>50</v>
      </c>
      <c r="KI1" s="11" t="s">
        <v>51</v>
      </c>
      <c r="KJ1" s="11" t="s">
        <v>54</v>
      </c>
      <c r="KK1" s="11" t="s">
        <v>55</v>
      </c>
      <c r="KL1" s="11" t="s">
        <v>52</v>
      </c>
      <c r="KM1" s="19" t="s">
        <v>75</v>
      </c>
      <c r="KN1" s="9" t="s">
        <v>50</v>
      </c>
      <c r="KO1" s="11" t="s">
        <v>51</v>
      </c>
      <c r="KP1" s="11" t="s">
        <v>54</v>
      </c>
      <c r="KQ1" s="11" t="s">
        <v>55</v>
      </c>
      <c r="KR1" s="11" t="s">
        <v>52</v>
      </c>
      <c r="KS1" s="19" t="s">
        <v>76</v>
      </c>
      <c r="KT1" s="9" t="s">
        <v>50</v>
      </c>
      <c r="KU1" s="11" t="s">
        <v>51</v>
      </c>
      <c r="KV1" s="11" t="s">
        <v>54</v>
      </c>
      <c r="KW1" s="11" t="s">
        <v>55</v>
      </c>
      <c r="KX1" s="11" t="s">
        <v>52</v>
      </c>
      <c r="KY1" s="19" t="s">
        <v>77</v>
      </c>
      <c r="KZ1" s="9" t="s">
        <v>50</v>
      </c>
      <c r="LA1" s="11" t="s">
        <v>51</v>
      </c>
      <c r="LB1" s="11" t="s">
        <v>54</v>
      </c>
      <c r="LC1" s="11" t="s">
        <v>55</v>
      </c>
      <c r="LD1" s="11" t="s">
        <v>52</v>
      </c>
      <c r="LE1" s="19" t="s">
        <v>78</v>
      </c>
      <c r="LF1" s="9" t="s">
        <v>50</v>
      </c>
      <c r="LG1" s="11" t="s">
        <v>51</v>
      </c>
      <c r="LH1" s="11" t="s">
        <v>54</v>
      </c>
      <c r="LI1" s="11" t="s">
        <v>55</v>
      </c>
      <c r="LJ1" s="11" t="s">
        <v>52</v>
      </c>
      <c r="LK1" s="19" t="s">
        <v>79</v>
      </c>
      <c r="LL1" s="9" t="s">
        <v>50</v>
      </c>
      <c r="LM1" s="11" t="s">
        <v>51</v>
      </c>
      <c r="LN1" s="11" t="s">
        <v>54</v>
      </c>
      <c r="LO1" s="11" t="s">
        <v>55</v>
      </c>
      <c r="LP1" s="11" t="s">
        <v>52</v>
      </c>
      <c r="LQ1" s="19" t="s">
        <v>80</v>
      </c>
      <c r="LR1" s="9" t="s">
        <v>50</v>
      </c>
      <c r="LS1" s="11" t="s">
        <v>51</v>
      </c>
      <c r="LT1" s="11" t="s">
        <v>54</v>
      </c>
      <c r="LU1" s="11" t="s">
        <v>55</v>
      </c>
      <c r="LV1" s="11" t="s">
        <v>52</v>
      </c>
      <c r="LW1" s="19" t="s">
        <v>81</v>
      </c>
      <c r="LX1" s="9" t="s">
        <v>50</v>
      </c>
      <c r="LY1" s="11" t="s">
        <v>51</v>
      </c>
      <c r="LZ1" s="11" t="s">
        <v>54</v>
      </c>
      <c r="MA1" s="11" t="s">
        <v>55</v>
      </c>
      <c r="MB1" s="11" t="s">
        <v>52</v>
      </c>
      <c r="MC1" s="19" t="s">
        <v>82</v>
      </c>
      <c r="MD1" s="9" t="s">
        <v>50</v>
      </c>
      <c r="ME1" s="11" t="s">
        <v>51</v>
      </c>
      <c r="MF1" s="11" t="s">
        <v>54</v>
      </c>
      <c r="MG1" s="11" t="s">
        <v>55</v>
      </c>
      <c r="MH1" s="11" t="s">
        <v>52</v>
      </c>
      <c r="MI1" s="19" t="s">
        <v>83</v>
      </c>
      <c r="MJ1" s="9" t="s">
        <v>50</v>
      </c>
      <c r="MK1" s="11" t="s">
        <v>51</v>
      </c>
      <c r="ML1" s="11" t="s">
        <v>54</v>
      </c>
      <c r="MM1" s="11" t="s">
        <v>55</v>
      </c>
      <c r="MN1" s="11" t="s">
        <v>52</v>
      </c>
      <c r="MO1" s="19" t="s">
        <v>84</v>
      </c>
      <c r="MP1" s="9" t="s">
        <v>50</v>
      </c>
      <c r="MQ1" s="11" t="s">
        <v>51</v>
      </c>
      <c r="MR1" s="11" t="s">
        <v>54</v>
      </c>
      <c r="MS1" s="11" t="s">
        <v>55</v>
      </c>
      <c r="MT1" s="11" t="s">
        <v>52</v>
      </c>
      <c r="MU1" s="19" t="s">
        <v>85</v>
      </c>
      <c r="MV1" s="9" t="s">
        <v>50</v>
      </c>
      <c r="MW1" s="11" t="s">
        <v>51</v>
      </c>
      <c r="MX1" s="11" t="s">
        <v>54</v>
      </c>
      <c r="MY1" s="11" t="s">
        <v>55</v>
      </c>
      <c r="MZ1" s="11" t="s">
        <v>52</v>
      </c>
      <c r="NA1" s="19" t="s">
        <v>86</v>
      </c>
      <c r="NB1" s="9" t="s">
        <v>50</v>
      </c>
      <c r="NC1" s="11" t="s">
        <v>51</v>
      </c>
      <c r="ND1" s="11" t="s">
        <v>54</v>
      </c>
      <c r="NE1" s="11" t="s">
        <v>55</v>
      </c>
      <c r="NF1" s="11" t="s">
        <v>52</v>
      </c>
      <c r="NG1" s="19" t="s">
        <v>87</v>
      </c>
      <c r="NH1" s="9" t="s">
        <v>50</v>
      </c>
      <c r="NI1" s="11" t="s">
        <v>51</v>
      </c>
      <c r="NJ1" s="11" t="s">
        <v>54</v>
      </c>
      <c r="NK1" s="11" t="s">
        <v>55</v>
      </c>
      <c r="NL1" s="11" t="s">
        <v>52</v>
      </c>
      <c r="NM1" s="19" t="s">
        <v>88</v>
      </c>
      <c r="NN1" s="9" t="s">
        <v>50</v>
      </c>
      <c r="NO1" s="11" t="s">
        <v>51</v>
      </c>
      <c r="NP1" s="11" t="s">
        <v>54</v>
      </c>
      <c r="NQ1" s="11" t="s">
        <v>55</v>
      </c>
      <c r="NR1" s="11" t="s">
        <v>52</v>
      </c>
      <c r="NS1" s="19" t="s">
        <v>89</v>
      </c>
      <c r="NT1" s="9" t="s">
        <v>50</v>
      </c>
      <c r="NU1" s="11" t="s">
        <v>51</v>
      </c>
      <c r="NV1" s="11" t="s">
        <v>54</v>
      </c>
      <c r="NW1" s="11" t="s">
        <v>55</v>
      </c>
      <c r="NX1" s="11" t="s">
        <v>52</v>
      </c>
      <c r="NY1" s="19" t="s">
        <v>90</v>
      </c>
      <c r="NZ1" s="9" t="s">
        <v>50</v>
      </c>
      <c r="OA1" s="11" t="s">
        <v>51</v>
      </c>
      <c r="OB1" s="11" t="s">
        <v>54</v>
      </c>
      <c r="OC1" s="11" t="s">
        <v>55</v>
      </c>
      <c r="OD1" s="11" t="s">
        <v>52</v>
      </c>
      <c r="OE1" s="19" t="s">
        <v>91</v>
      </c>
      <c r="OF1" s="9" t="s">
        <v>50</v>
      </c>
      <c r="OG1" s="11" t="s">
        <v>51</v>
      </c>
      <c r="OH1" s="11" t="s">
        <v>54</v>
      </c>
      <c r="OI1" s="11" t="s">
        <v>55</v>
      </c>
      <c r="OJ1" s="11" t="s">
        <v>52</v>
      </c>
      <c r="OK1" s="19" t="s">
        <v>92</v>
      </c>
      <c r="OL1" s="9" t="s">
        <v>50</v>
      </c>
      <c r="OM1" s="11" t="s">
        <v>51</v>
      </c>
      <c r="ON1" s="11" t="s">
        <v>54</v>
      </c>
      <c r="OO1" s="11" t="s">
        <v>55</v>
      </c>
      <c r="OP1" s="11" t="s">
        <v>52</v>
      </c>
      <c r="OQ1" s="19" t="s">
        <v>93</v>
      </c>
      <c r="OR1" s="9" t="s">
        <v>50</v>
      </c>
      <c r="OS1" s="11" t="s">
        <v>51</v>
      </c>
      <c r="OT1" s="11" t="s">
        <v>54</v>
      </c>
      <c r="OU1" s="11" t="s">
        <v>55</v>
      </c>
      <c r="OV1" s="11" t="s">
        <v>52</v>
      </c>
      <c r="OW1" s="19" t="s">
        <v>94</v>
      </c>
      <c r="OX1" s="9" t="s">
        <v>50</v>
      </c>
      <c r="OY1" s="11" t="s">
        <v>51</v>
      </c>
      <c r="OZ1" s="11" t="s">
        <v>54</v>
      </c>
      <c r="PA1" s="11" t="s">
        <v>55</v>
      </c>
      <c r="PB1" s="11" t="s">
        <v>52</v>
      </c>
      <c r="PC1" s="19" t="s">
        <v>95</v>
      </c>
      <c r="PD1" s="9" t="s">
        <v>50</v>
      </c>
      <c r="PE1" s="11" t="s">
        <v>51</v>
      </c>
      <c r="PF1" s="11" t="s">
        <v>54</v>
      </c>
      <c r="PG1" s="11" t="s">
        <v>55</v>
      </c>
      <c r="PH1" s="11" t="s">
        <v>52</v>
      </c>
    </row>
    <row r="2" spans="1:424">
      <c r="A2" s="83" t="e">
        <f>#REF!</f>
        <v>#REF!</v>
      </c>
      <c r="B2" s="83" t="e">
        <f>#REF!</f>
        <v>#REF!</v>
      </c>
      <c r="C2" s="22"/>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20"/>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84"/>
      <c r="B3" s="84"/>
      <c r="C3" s="23"/>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4" priority="74">
      <formula>#REF!="×"</formula>
    </cfRule>
  </conditionalFormatting>
  <conditionalFormatting sqref="HB1:HE1">
    <cfRule type="expression" dxfId="13" priority="73">
      <formula>#REF!="×"</formula>
    </cfRule>
  </conditionalFormatting>
  <conditionalFormatting sqref="HI1:HL1">
    <cfRule type="expression" dxfId="12" priority="2">
      <formula>#REF!="×"</formula>
    </cfRule>
  </conditionalFormatting>
  <conditionalFormatting sqref="PE1:PH1">
    <cfRule type="expression" dxfId="11"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theme="0"/>
    <pageSetUpPr fitToPage="1"/>
  </sheetPr>
  <dimension ref="A1:N25"/>
  <sheetViews>
    <sheetView tabSelected="1" view="pageBreakPreview" zoomScale="70" zoomScaleNormal="85" zoomScaleSheetLayoutView="70" workbookViewId="0"/>
  </sheetViews>
  <sheetFormatPr defaultColWidth="9" defaultRowHeight="13"/>
  <cols>
    <col min="1" max="1" width="47.81640625" style="6" customWidth="1"/>
    <col min="2" max="3" width="15.08984375" style="14" customWidth="1"/>
    <col min="4" max="4" width="15" style="14" customWidth="1"/>
    <col min="5" max="5" width="27.453125" style="14" customWidth="1"/>
    <col min="6" max="6" width="88.08984375" style="6" customWidth="1"/>
    <col min="7" max="7" width="23" style="6" customWidth="1"/>
    <col min="8" max="8" width="6.90625" style="7" customWidth="1"/>
    <col min="9" max="14" width="14.6328125" style="6" customWidth="1"/>
    <col min="15" max="15" width="18.90625" style="6" customWidth="1"/>
    <col min="16" max="16" width="9" style="6"/>
    <col min="17" max="23" width="9" style="6" customWidth="1"/>
    <col min="24" max="16384" width="9" style="6"/>
  </cols>
  <sheetData>
    <row r="1" spans="1:14" ht="25.5" customHeight="1">
      <c r="A1" s="5" t="s">
        <v>132</v>
      </c>
      <c r="B1" s="12"/>
      <c r="C1" s="12"/>
      <c r="D1" s="12"/>
      <c r="E1" s="12"/>
      <c r="F1" s="5"/>
      <c r="G1" s="59" t="s">
        <v>130</v>
      </c>
    </row>
    <row r="2" spans="1:14" ht="52.5" customHeight="1">
      <c r="A2" s="75" t="s">
        <v>131</v>
      </c>
      <c r="B2" s="76"/>
      <c r="C2" s="76"/>
      <c r="D2" s="76"/>
      <c r="E2" s="76"/>
      <c r="F2" s="76"/>
      <c r="G2" s="76"/>
      <c r="H2" s="36"/>
    </row>
    <row r="3" spans="1:14" ht="34.5" customHeight="1">
      <c r="A3" s="17" t="s">
        <v>127</v>
      </c>
      <c r="B3" s="18"/>
      <c r="C3" s="67"/>
      <c r="D3" s="68"/>
      <c r="E3" s="69"/>
      <c r="F3" s="17" t="s">
        <v>108</v>
      </c>
      <c r="G3" s="46">
        <f>SUM($G$10:$G$14)</f>
        <v>0</v>
      </c>
      <c r="H3" s="44"/>
    </row>
    <row r="4" spans="1:14" ht="33" customHeight="1">
      <c r="A4" s="17" t="s">
        <v>133</v>
      </c>
      <c r="B4" s="18"/>
      <c r="C4" s="18"/>
      <c r="D4" s="18"/>
      <c r="E4" s="66">
        <f>'対象施設報告シート（法人単位）'!A2</f>
        <v>0</v>
      </c>
      <c r="F4" s="35" t="s">
        <v>107</v>
      </c>
      <c r="G4" s="48"/>
      <c r="H4" s="50"/>
    </row>
    <row r="5" spans="1:14" ht="45.75" customHeight="1">
      <c r="A5" s="82" t="s">
        <v>134</v>
      </c>
      <c r="B5" s="82"/>
      <c r="C5" s="82"/>
      <c r="D5" s="82"/>
      <c r="E5" s="45"/>
      <c r="F5" s="35" t="s">
        <v>118</v>
      </c>
      <c r="G5" s="46">
        <f>ROUNDDOWN(G3-G4,-3)</f>
        <v>0</v>
      </c>
      <c r="H5" s="44"/>
      <c r="I5" s="43" t="s">
        <v>125</v>
      </c>
      <c r="J5" s="43" t="s">
        <v>126</v>
      </c>
    </row>
    <row r="6" spans="1:14" ht="41.25" customHeight="1">
      <c r="A6" s="17" t="s">
        <v>119</v>
      </c>
      <c r="B6" s="18"/>
      <c r="C6" s="18"/>
      <c r="D6" s="18"/>
      <c r="E6" s="46" t="str">
        <f>IF(G5&gt;=G6,"○","×")</f>
        <v>○</v>
      </c>
      <c r="F6" s="17" t="s">
        <v>129</v>
      </c>
      <c r="G6" s="46">
        <f>'対象施設報告シート（法人単位）'!E32</f>
        <v>0</v>
      </c>
      <c r="H6" s="44"/>
    </row>
    <row r="7" spans="1:14" ht="26.25" customHeight="1">
      <c r="A7" s="17" t="s">
        <v>60</v>
      </c>
      <c r="B7" s="18"/>
      <c r="C7" s="18"/>
      <c r="D7" s="18"/>
      <c r="E7" s="47">
        <f>G6-G7</f>
        <v>0</v>
      </c>
      <c r="F7" s="17" t="s">
        <v>106</v>
      </c>
      <c r="G7" s="46">
        <f>IF(ROUNDDOWN(G6-G5,-3)&lt;=0,0,ROUNDDOWN(G6-G5,-3))</f>
        <v>0</v>
      </c>
      <c r="H7" s="44"/>
    </row>
    <row r="8" spans="1:14" ht="41.25" customHeight="1">
      <c r="A8" s="41" t="s">
        <v>122</v>
      </c>
      <c r="B8" s="77" t="s">
        <v>123</v>
      </c>
      <c r="C8" s="81"/>
      <c r="D8" s="81"/>
      <c r="E8" s="78"/>
      <c r="F8" s="77" t="s">
        <v>53</v>
      </c>
      <c r="G8" s="78"/>
      <c r="H8" s="8"/>
    </row>
    <row r="9" spans="1:14" s="30" customFormat="1" ht="66" customHeight="1">
      <c r="A9" s="27" t="s">
        <v>116</v>
      </c>
      <c r="B9" s="28" t="s">
        <v>142</v>
      </c>
      <c r="C9" s="28" t="s">
        <v>143</v>
      </c>
      <c r="D9" s="28" t="s">
        <v>144</v>
      </c>
      <c r="E9" s="28" t="s">
        <v>145</v>
      </c>
      <c r="F9" s="70" t="s">
        <v>109</v>
      </c>
      <c r="G9" s="71"/>
      <c r="H9" s="29"/>
    </row>
    <row r="10" spans="1:14" ht="50.25" customHeight="1">
      <c r="A10" s="11" t="s">
        <v>138</v>
      </c>
      <c r="B10" s="65"/>
      <c r="C10" s="16"/>
      <c r="D10" s="34"/>
      <c r="E10" s="16"/>
      <c r="F10" s="11"/>
      <c r="G10" s="51">
        <f>B10*C10*D10</f>
        <v>0</v>
      </c>
      <c r="H10" s="15"/>
    </row>
    <row r="11" spans="1:14" ht="57" customHeight="1">
      <c r="A11" s="11" t="s">
        <v>139</v>
      </c>
      <c r="B11" s="65"/>
      <c r="C11" s="16"/>
      <c r="D11" s="34"/>
      <c r="E11" s="16"/>
      <c r="F11" s="11"/>
      <c r="G11" s="51">
        <f t="shared" ref="G11:G13" si="0">B11*C11*D11</f>
        <v>0</v>
      </c>
      <c r="H11" s="15"/>
    </row>
    <row r="12" spans="1:14" ht="80.25" customHeight="1">
      <c r="A12" s="11" t="s">
        <v>140</v>
      </c>
      <c r="B12" s="65"/>
      <c r="C12" s="16"/>
      <c r="D12" s="34"/>
      <c r="E12" s="33"/>
      <c r="F12" s="11"/>
      <c r="G12" s="51">
        <f t="shared" si="0"/>
        <v>0</v>
      </c>
      <c r="H12" s="15"/>
    </row>
    <row r="13" spans="1:14" ht="41.25" customHeight="1">
      <c r="A13" s="11" t="s">
        <v>141</v>
      </c>
      <c r="B13" s="65"/>
      <c r="C13" s="16"/>
      <c r="D13" s="49"/>
      <c r="E13" s="31"/>
      <c r="F13" s="11"/>
      <c r="G13" s="51">
        <f t="shared" si="0"/>
        <v>0</v>
      </c>
      <c r="H13" s="15"/>
      <c r="I13" s="26">
        <v>1</v>
      </c>
      <c r="J13" s="26">
        <v>2</v>
      </c>
      <c r="K13" s="26">
        <v>3</v>
      </c>
      <c r="L13" s="26">
        <v>4</v>
      </c>
      <c r="M13" s="26"/>
      <c r="N13" s="26"/>
    </row>
    <row r="14" spans="1:14" ht="73.5" customHeight="1">
      <c r="A14" s="79"/>
      <c r="B14" s="80"/>
      <c r="C14" s="80"/>
      <c r="D14" s="80"/>
      <c r="E14" s="80"/>
      <c r="F14" s="42" t="s">
        <v>146</v>
      </c>
      <c r="G14" s="51">
        <f>'別紙（2.0％超部分算定シート）（法人単位）'!I4+'別紙（2.0％超部分算定シート）（法人単位）'!I5+'別紙（2.0％超部分算定シート）（法人単位）'!I6</f>
        <v>0</v>
      </c>
      <c r="H14" s="15"/>
    </row>
    <row r="15" spans="1:14" ht="55.5" customHeight="1">
      <c r="A15" s="72" t="s">
        <v>124</v>
      </c>
      <c r="B15" s="73"/>
      <c r="C15" s="73"/>
      <c r="D15" s="73"/>
      <c r="E15" s="73"/>
      <c r="F15" s="73"/>
      <c r="G15" s="74"/>
      <c r="H15" s="15"/>
    </row>
    <row r="16" spans="1:14" s="30" customFormat="1" ht="72.75" customHeight="1">
      <c r="A16" s="27" t="s">
        <v>147</v>
      </c>
      <c r="B16" s="28" t="s">
        <v>142</v>
      </c>
      <c r="C16" s="28" t="s">
        <v>143</v>
      </c>
      <c r="D16" s="28" t="s">
        <v>144</v>
      </c>
      <c r="E16" s="28" t="s">
        <v>145</v>
      </c>
      <c r="F16" s="70" t="s">
        <v>109</v>
      </c>
      <c r="G16" s="71"/>
      <c r="H16" s="29"/>
    </row>
    <row r="17" spans="1:14" ht="36" customHeight="1">
      <c r="A17" s="11" t="s">
        <v>138</v>
      </c>
      <c r="B17" s="65"/>
      <c r="C17" s="16"/>
      <c r="D17" s="34"/>
      <c r="E17" s="16"/>
      <c r="F17" s="11"/>
      <c r="G17" s="51">
        <f>B17*C17*D17</f>
        <v>0</v>
      </c>
      <c r="H17" s="15"/>
    </row>
    <row r="18" spans="1:14" ht="39" customHeight="1">
      <c r="A18" s="11" t="s">
        <v>139</v>
      </c>
      <c r="B18" s="65"/>
      <c r="C18" s="16"/>
      <c r="D18" s="34"/>
      <c r="E18" s="16"/>
      <c r="F18" s="11"/>
      <c r="G18" s="51">
        <f t="shared" ref="G18:G20" si="1">B18*C18*D18</f>
        <v>0</v>
      </c>
      <c r="H18" s="15"/>
    </row>
    <row r="19" spans="1:14" ht="80.25" customHeight="1">
      <c r="A19" s="11" t="s">
        <v>140</v>
      </c>
      <c r="B19" s="65"/>
      <c r="C19" s="16"/>
      <c r="D19" s="34"/>
      <c r="E19" s="33"/>
      <c r="F19" s="11"/>
      <c r="G19" s="51">
        <f t="shared" si="1"/>
        <v>0</v>
      </c>
      <c r="H19" s="15"/>
    </row>
    <row r="20" spans="1:14" ht="33" customHeight="1">
      <c r="A20" s="11" t="s">
        <v>141</v>
      </c>
      <c r="B20" s="65"/>
      <c r="C20" s="16"/>
      <c r="D20" s="49"/>
      <c r="E20" s="31"/>
      <c r="F20" s="11"/>
      <c r="G20" s="51">
        <f t="shared" si="1"/>
        <v>0</v>
      </c>
      <c r="H20" s="15"/>
      <c r="I20" s="26">
        <v>1</v>
      </c>
      <c r="J20" s="26">
        <v>2</v>
      </c>
      <c r="K20" s="26">
        <v>3</v>
      </c>
      <c r="L20" s="26">
        <v>4</v>
      </c>
      <c r="M20" s="26"/>
      <c r="N20" s="26"/>
    </row>
    <row r="21" spans="1:14" s="30" customFormat="1" ht="72.75" customHeight="1">
      <c r="A21" s="27" t="s">
        <v>117</v>
      </c>
      <c r="B21" s="28" t="s">
        <v>142</v>
      </c>
      <c r="C21" s="28" t="s">
        <v>143</v>
      </c>
      <c r="D21" s="28" t="s">
        <v>144</v>
      </c>
      <c r="E21" s="28" t="s">
        <v>145</v>
      </c>
      <c r="F21" s="70" t="s">
        <v>109</v>
      </c>
      <c r="G21" s="71"/>
      <c r="H21" s="29"/>
    </row>
    <row r="22" spans="1:14" ht="33.75" customHeight="1">
      <c r="A22" s="11" t="s">
        <v>138</v>
      </c>
      <c r="B22" s="65"/>
      <c r="C22" s="16"/>
      <c r="D22" s="34"/>
      <c r="E22" s="16"/>
      <c r="F22" s="11"/>
      <c r="G22" s="51">
        <f>B22*C22*D22</f>
        <v>0</v>
      </c>
      <c r="H22" s="15"/>
    </row>
    <row r="23" spans="1:14" ht="40.5" customHeight="1">
      <c r="A23" s="11" t="s">
        <v>139</v>
      </c>
      <c r="B23" s="65"/>
      <c r="C23" s="16"/>
      <c r="D23" s="34"/>
      <c r="E23" s="16"/>
      <c r="F23" s="11"/>
      <c r="G23" s="51">
        <f t="shared" ref="G23:G25" si="2">B23*C23*D23</f>
        <v>0</v>
      </c>
      <c r="H23" s="15"/>
    </row>
    <row r="24" spans="1:14" ht="80.25" customHeight="1">
      <c r="A24" s="11" t="s">
        <v>140</v>
      </c>
      <c r="B24" s="65"/>
      <c r="C24" s="16"/>
      <c r="D24" s="34"/>
      <c r="E24" s="33"/>
      <c r="F24" s="11"/>
      <c r="G24" s="51">
        <f t="shared" si="2"/>
        <v>0</v>
      </c>
      <c r="H24" s="15"/>
    </row>
    <row r="25" spans="1:14" ht="36.75" customHeight="1">
      <c r="A25" s="11" t="s">
        <v>141</v>
      </c>
      <c r="B25" s="65"/>
      <c r="C25" s="16"/>
      <c r="D25" s="49"/>
      <c r="E25" s="31"/>
      <c r="F25" s="11"/>
      <c r="G25" s="51">
        <f t="shared" si="2"/>
        <v>0</v>
      </c>
      <c r="H25" s="15"/>
      <c r="I25" s="26">
        <v>1</v>
      </c>
      <c r="J25" s="26">
        <v>2</v>
      </c>
      <c r="K25" s="26">
        <v>3</v>
      </c>
      <c r="L25" s="26">
        <v>4</v>
      </c>
      <c r="M25" s="26"/>
      <c r="N25" s="26"/>
    </row>
  </sheetData>
  <mergeCells count="9">
    <mergeCell ref="F16:G16"/>
    <mergeCell ref="F21:G21"/>
    <mergeCell ref="A15:G15"/>
    <mergeCell ref="A2:G2"/>
    <mergeCell ref="F8:G8"/>
    <mergeCell ref="A14:E14"/>
    <mergeCell ref="B8:E8"/>
    <mergeCell ref="F9:G9"/>
    <mergeCell ref="A5:D5"/>
  </mergeCells>
  <phoneticPr fontId="36"/>
  <conditionalFormatting sqref="A10:A15">
    <cfRule type="expression" dxfId="10" priority="4">
      <formula>#REF!="×"</formula>
    </cfRule>
  </conditionalFormatting>
  <conditionalFormatting sqref="A17:A20">
    <cfRule type="expression" dxfId="9" priority="2">
      <formula>#REF!="×"</formula>
    </cfRule>
  </conditionalFormatting>
  <conditionalFormatting sqref="A22:A25">
    <cfRule type="expression" dxfId="8" priority="1">
      <formula>#REF!="×"</formula>
    </cfRule>
  </conditionalFormatting>
  <conditionalFormatting sqref="B10:E10 F10:G12 G10:G14 C11:E11 B11:B13 C12:D12 B17:E17 F17:F19 C18:E18 B18:B20 C19:D19 B22:E22 F22:F24 C23:E23 B23:B25 C24:D24">
    <cfRule type="expression" dxfId="7" priority="59">
      <formula>#REF!="×"</formula>
    </cfRule>
  </conditionalFormatting>
  <conditionalFormatting sqref="C20:F20">
    <cfRule type="expression" dxfId="6" priority="18">
      <formula>#REF!="×"</formula>
    </cfRule>
  </conditionalFormatting>
  <conditionalFormatting sqref="C25:F25">
    <cfRule type="expression" dxfId="5" priority="16">
      <formula>#REF!="×"</formula>
    </cfRule>
  </conditionalFormatting>
  <conditionalFormatting sqref="C13:G13">
    <cfRule type="expression" dxfId="4" priority="20">
      <formula>#REF!="×"</formula>
    </cfRule>
  </conditionalFormatting>
  <conditionalFormatting sqref="F14">
    <cfRule type="expression" dxfId="3" priority="3">
      <formula>#REF!="×"</formula>
    </cfRule>
  </conditionalFormatting>
  <conditionalFormatting sqref="G17:G20">
    <cfRule type="expression" dxfId="2" priority="13">
      <formula>#REF!="×"</formula>
    </cfRule>
  </conditionalFormatting>
  <conditionalFormatting sqref="G22:G25">
    <cfRule type="expression" dxfId="1" priority="12">
      <formula>#REF!="×"</formula>
    </cfRule>
  </conditionalFormatting>
  <dataValidations count="2">
    <dataValidation type="list" allowBlank="1" showInputMessage="1" showErrorMessage="1" sqref="D20 D13 D25" xr:uid="{96BEE6F5-EBD7-41E2-AE72-44B3D1FE2909}">
      <formula1>$I$13:$N$13</formula1>
    </dataValidation>
    <dataValidation type="list" allowBlank="1" showInputMessage="1" showErrorMessage="1" sqref="E5" xr:uid="{C0B90A4A-3EDF-4005-9702-B7092F152808}">
      <formula1>$I$5:$J$5</formula1>
    </dataValidation>
  </dataValidations>
  <printOptions horizontalCentered="1"/>
  <pageMargins left="0.70866141732283472" right="0.70866141732283472" top="0.74803149606299213" bottom="0.55118110236220474" header="0.31496062992125984" footer="0.31496062992125984"/>
  <pageSetup paperSize="9" scale="38" fitToHeight="0" orientation="portrait" cellComments="asDisplayed"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theme="0"/>
    <pageSetUpPr fitToPage="1"/>
  </sheetPr>
  <dimension ref="A1:P32"/>
  <sheetViews>
    <sheetView view="pageBreakPreview" zoomScale="80" zoomScaleNormal="90" zoomScaleSheetLayoutView="80" workbookViewId="0">
      <selection activeCell="D7" sqref="D7"/>
    </sheetView>
  </sheetViews>
  <sheetFormatPr defaultColWidth="9" defaultRowHeight="14"/>
  <cols>
    <col min="1" max="1" width="17.6328125" style="38" customWidth="1"/>
    <col min="2" max="2" width="34.26953125" style="38" customWidth="1"/>
    <col min="3" max="3" width="24.453125" style="38" customWidth="1"/>
    <col min="4" max="4" width="30" style="38" customWidth="1"/>
    <col min="5" max="5" width="38.7265625" style="38" customWidth="1"/>
    <col min="6" max="16384" width="9" style="38"/>
  </cols>
  <sheetData>
    <row r="1" spans="1:16" ht="19">
      <c r="A1" s="61" t="s">
        <v>120</v>
      </c>
      <c r="B1" s="62" t="s">
        <v>135</v>
      </c>
      <c r="C1" s="62" t="s">
        <v>136</v>
      </c>
      <c r="D1" s="63" t="s">
        <v>148</v>
      </c>
      <c r="E1" s="63" t="s">
        <v>137</v>
      </c>
    </row>
    <row r="2" spans="1:16" ht="20" customHeight="1">
      <c r="A2" s="52">
        <f>COUNTA($B$2:$B$31)</f>
        <v>0</v>
      </c>
      <c r="B2" s="53"/>
      <c r="C2" s="54"/>
      <c r="D2" s="54"/>
      <c r="E2" s="55"/>
      <c r="P2" s="64">
        <v>70000</v>
      </c>
    </row>
    <row r="3" spans="1:16" ht="20" customHeight="1">
      <c r="B3" s="53"/>
      <c r="C3" s="54"/>
      <c r="D3" s="54"/>
      <c r="E3" s="55"/>
      <c r="P3" s="64">
        <v>105000</v>
      </c>
    </row>
    <row r="4" spans="1:16" ht="20" customHeight="1">
      <c r="B4" s="53"/>
      <c r="C4" s="54"/>
      <c r="D4" s="54"/>
      <c r="E4" s="55"/>
      <c r="P4" s="64">
        <v>145000</v>
      </c>
    </row>
    <row r="5" spans="1:16" ht="20" customHeight="1">
      <c r="B5" s="53"/>
      <c r="C5" s="54"/>
      <c r="D5" s="54"/>
      <c r="E5" s="55"/>
      <c r="P5" s="64"/>
    </row>
    <row r="6" spans="1:16" ht="20" customHeight="1">
      <c r="B6" s="53"/>
      <c r="C6" s="54"/>
      <c r="D6" s="54"/>
      <c r="E6" s="55"/>
      <c r="P6" s="64"/>
    </row>
    <row r="7" spans="1:16" ht="20" customHeight="1">
      <c r="B7" s="53"/>
      <c r="C7" s="54"/>
      <c r="D7" s="54"/>
      <c r="E7" s="55"/>
      <c r="P7" s="64"/>
    </row>
    <row r="8" spans="1:16" ht="20" customHeight="1">
      <c r="B8" s="53"/>
      <c r="C8" s="54"/>
      <c r="D8" s="54"/>
      <c r="E8" s="55"/>
      <c r="P8" s="64"/>
    </row>
    <row r="9" spans="1:16" ht="20" customHeight="1">
      <c r="B9" s="53"/>
      <c r="C9" s="54"/>
      <c r="D9" s="54"/>
      <c r="E9" s="55"/>
      <c r="P9" s="64"/>
    </row>
    <row r="10" spans="1:16" ht="20" customHeight="1">
      <c r="B10" s="53"/>
      <c r="C10" s="54"/>
      <c r="D10" s="54"/>
      <c r="E10" s="55"/>
      <c r="P10" s="64"/>
    </row>
    <row r="11" spans="1:16" ht="20" customHeight="1">
      <c r="B11" s="53"/>
      <c r="C11" s="54"/>
      <c r="D11" s="54"/>
      <c r="E11" s="55"/>
      <c r="P11" s="64"/>
    </row>
    <row r="12" spans="1:16" ht="20" customHeight="1">
      <c r="B12" s="53"/>
      <c r="C12" s="54"/>
      <c r="D12" s="54"/>
      <c r="E12" s="55"/>
      <c r="P12" s="64"/>
    </row>
    <row r="13" spans="1:16" ht="20" customHeight="1">
      <c r="B13" s="53"/>
      <c r="C13" s="54"/>
      <c r="D13" s="54"/>
      <c r="E13" s="55"/>
      <c r="P13" s="64"/>
    </row>
    <row r="14" spans="1:16" ht="20" customHeight="1">
      <c r="B14" s="53"/>
      <c r="C14" s="54"/>
      <c r="D14" s="54"/>
      <c r="E14" s="55"/>
      <c r="P14" s="64"/>
    </row>
    <row r="15" spans="1:16" ht="20" customHeight="1">
      <c r="B15" s="53"/>
      <c r="C15" s="54"/>
      <c r="D15" s="54"/>
      <c r="E15" s="55"/>
      <c r="P15" s="64"/>
    </row>
    <row r="16" spans="1:16" ht="20" customHeight="1">
      <c r="B16" s="53"/>
      <c r="C16" s="54"/>
      <c r="D16" s="54"/>
      <c r="E16" s="55"/>
      <c r="P16" s="64"/>
    </row>
    <row r="17" spans="2:16" ht="20" customHeight="1">
      <c r="B17" s="53"/>
      <c r="C17" s="53"/>
      <c r="D17" s="53"/>
      <c r="E17" s="55"/>
      <c r="P17" s="64"/>
    </row>
    <row r="18" spans="2:16" ht="20" customHeight="1">
      <c r="B18" s="53"/>
      <c r="C18" s="53"/>
      <c r="D18" s="53"/>
      <c r="E18" s="55"/>
      <c r="P18" s="64"/>
    </row>
    <row r="19" spans="2:16" ht="20" customHeight="1">
      <c r="B19" s="53"/>
      <c r="C19" s="53"/>
      <c r="D19" s="53"/>
      <c r="E19" s="55"/>
      <c r="P19" s="64"/>
    </row>
    <row r="20" spans="2:16" ht="20" customHeight="1">
      <c r="B20" s="53"/>
      <c r="C20" s="53"/>
      <c r="D20" s="53"/>
      <c r="E20" s="55"/>
      <c r="P20" s="64"/>
    </row>
    <row r="21" spans="2:16" ht="20" customHeight="1">
      <c r="B21" s="53"/>
      <c r="C21" s="53"/>
      <c r="D21" s="53"/>
      <c r="E21" s="55"/>
      <c r="P21" s="64"/>
    </row>
    <row r="22" spans="2:16" ht="20" customHeight="1">
      <c r="B22" s="53"/>
      <c r="C22" s="53"/>
      <c r="D22" s="53"/>
      <c r="E22" s="55"/>
      <c r="P22" s="64"/>
    </row>
    <row r="23" spans="2:16" ht="20" customHeight="1">
      <c r="B23" s="53"/>
      <c r="C23" s="53"/>
      <c r="D23" s="53"/>
      <c r="E23" s="55"/>
      <c r="P23" s="64"/>
    </row>
    <row r="24" spans="2:16" ht="20" customHeight="1">
      <c r="B24" s="53"/>
      <c r="C24" s="53"/>
      <c r="D24" s="53"/>
      <c r="E24" s="55"/>
    </row>
    <row r="25" spans="2:16" ht="20" customHeight="1">
      <c r="B25" s="53"/>
      <c r="C25" s="53"/>
      <c r="D25" s="53"/>
      <c r="E25" s="55"/>
    </row>
    <row r="26" spans="2:16" ht="20" customHeight="1">
      <c r="B26" s="53"/>
      <c r="C26" s="53"/>
      <c r="D26" s="53"/>
      <c r="E26" s="55"/>
    </row>
    <row r="27" spans="2:16" ht="20" customHeight="1">
      <c r="B27" s="53"/>
      <c r="C27" s="53"/>
      <c r="D27" s="53"/>
      <c r="E27" s="55"/>
    </row>
    <row r="28" spans="2:16" ht="20" customHeight="1">
      <c r="B28" s="53"/>
      <c r="C28" s="53"/>
      <c r="D28" s="53"/>
      <c r="E28" s="55"/>
    </row>
    <row r="29" spans="2:16" ht="20" customHeight="1">
      <c r="B29" s="53"/>
      <c r="C29" s="53"/>
      <c r="D29" s="53"/>
      <c r="E29" s="55"/>
    </row>
    <row r="30" spans="2:16" ht="20" customHeight="1">
      <c r="B30" s="53"/>
      <c r="C30" s="53"/>
      <c r="D30" s="53"/>
      <c r="E30" s="55"/>
    </row>
    <row r="31" spans="2:16" ht="20" customHeight="1">
      <c r="B31" s="53"/>
      <c r="C31" s="53"/>
      <c r="D31" s="53"/>
      <c r="E31" s="55"/>
    </row>
    <row r="32" spans="2:16" ht="20" customHeight="1">
      <c r="B32" s="39" t="s">
        <v>115</v>
      </c>
      <c r="C32" s="39"/>
      <c r="D32" s="39"/>
      <c r="E32" s="56">
        <f>SUM(E2:E31)</f>
        <v>0</v>
      </c>
    </row>
  </sheetData>
  <phoneticPr fontId="36"/>
  <dataValidations count="1">
    <dataValidation type="list" allowBlank="1" showInputMessage="1" showErrorMessage="1" sqref="E2:E31" xr:uid="{2AD1E072-DFFC-4E20-AF03-62A864FBBF92}">
      <formula1>$P$2:$P$23</formula1>
    </dataValidation>
  </dataValidations>
  <pageMargins left="0.7" right="0.7" top="0.75" bottom="0.75" header="0.3" footer="0.3"/>
  <pageSetup paperSize="9"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theme="0"/>
    <pageSetUpPr fitToPage="1"/>
  </sheetPr>
  <dimension ref="A1:J9"/>
  <sheetViews>
    <sheetView view="pageBreakPreview" zoomScale="70" zoomScaleNormal="130" zoomScaleSheetLayoutView="70" workbookViewId="0">
      <selection activeCell="G5" sqref="G5"/>
    </sheetView>
  </sheetViews>
  <sheetFormatPr defaultColWidth="9" defaultRowHeight="13"/>
  <cols>
    <col min="1" max="1" width="37.90625" style="6" customWidth="1"/>
    <col min="2" max="2" width="17.26953125" style="14" customWidth="1"/>
    <col min="3" max="5" width="15.08984375" style="14" customWidth="1"/>
    <col min="6" max="6" width="18.54296875" style="14" customWidth="1"/>
    <col min="7" max="7" width="35.6328125" style="14" customWidth="1"/>
    <col min="8" max="8" width="14.90625" style="14" bestFit="1" customWidth="1"/>
    <col min="9" max="9" width="31" style="6" customWidth="1"/>
    <col min="10" max="10" width="187.26953125" style="7" customWidth="1"/>
    <col min="11" max="16" width="14.6328125" style="6" customWidth="1"/>
    <col min="17" max="17" width="18.90625" style="6" customWidth="1"/>
    <col min="18" max="18" width="9" style="6"/>
    <col min="19" max="25" width="9" style="6" customWidth="1"/>
    <col min="26" max="16384" width="9" style="6"/>
  </cols>
  <sheetData>
    <row r="1" spans="1:10" ht="73.5" customHeight="1">
      <c r="A1" s="40" t="s">
        <v>121</v>
      </c>
      <c r="B1" s="85" t="s">
        <v>114</v>
      </c>
      <c r="C1" s="86"/>
      <c r="D1" s="86"/>
      <c r="E1" s="86"/>
      <c r="F1" s="86"/>
      <c r="G1" s="86"/>
      <c r="H1" s="86"/>
      <c r="I1" s="60">
        <f>'【総額及び平均額】賃上げ支援事業実績報告書（法人単位）'!E3</f>
        <v>0</v>
      </c>
    </row>
    <row r="2" spans="1:10" ht="41.25" customHeight="1">
      <c r="A2" s="77" t="s">
        <v>105</v>
      </c>
      <c r="B2" s="81"/>
      <c r="C2" s="81"/>
      <c r="D2" s="81"/>
      <c r="E2" s="81"/>
      <c r="F2" s="81"/>
      <c r="G2" s="81"/>
      <c r="H2" s="81"/>
      <c r="I2" s="87" t="s">
        <v>53</v>
      </c>
      <c r="J2" s="8"/>
    </row>
    <row r="3" spans="1:10" ht="72.75" customHeight="1">
      <c r="A3" s="9" t="s">
        <v>113</v>
      </c>
      <c r="B3" s="13" t="s">
        <v>99</v>
      </c>
      <c r="C3" s="13" t="s">
        <v>100</v>
      </c>
      <c r="D3" s="13" t="s">
        <v>98</v>
      </c>
      <c r="E3" s="13" t="s">
        <v>101</v>
      </c>
      <c r="F3" s="13" t="s">
        <v>102</v>
      </c>
      <c r="G3" s="13" t="s">
        <v>104</v>
      </c>
      <c r="H3" s="13" t="s">
        <v>103</v>
      </c>
      <c r="I3" s="88"/>
      <c r="J3" s="15"/>
    </row>
    <row r="4" spans="1:10" ht="84.75" customHeight="1">
      <c r="A4" s="11" t="s">
        <v>110</v>
      </c>
      <c r="B4" s="16"/>
      <c r="C4" s="16"/>
      <c r="D4" s="57" t="e">
        <f>C4/B4</f>
        <v>#DIV/0!</v>
      </c>
      <c r="E4" s="58" t="e">
        <f>(D4-0.02)*B4</f>
        <v>#DIV/0!</v>
      </c>
      <c r="F4" s="24"/>
      <c r="G4" s="32"/>
      <c r="H4" s="25"/>
      <c r="I4" s="51">
        <f>F4*G4*H4</f>
        <v>0</v>
      </c>
      <c r="J4" s="15"/>
    </row>
    <row r="5" spans="1:10" ht="93.75" customHeight="1">
      <c r="A5" s="11" t="s">
        <v>111</v>
      </c>
      <c r="B5" s="16"/>
      <c r="C5" s="16"/>
      <c r="D5" s="57" t="e">
        <f>C5/B5</f>
        <v>#DIV/0!</v>
      </c>
      <c r="E5" s="58" t="e">
        <f>(D5-0.02)*B5</f>
        <v>#DIV/0!</v>
      </c>
      <c r="F5" s="24"/>
      <c r="G5" s="32"/>
      <c r="H5" s="25"/>
      <c r="I5" s="51">
        <f>F5*G5*H5</f>
        <v>0</v>
      </c>
      <c r="J5" s="15"/>
    </row>
    <row r="6" spans="1:10" ht="90" customHeight="1">
      <c r="A6" s="11" t="s">
        <v>112</v>
      </c>
      <c r="B6" s="89"/>
      <c r="C6" s="90"/>
      <c r="D6" s="90"/>
      <c r="E6" s="90"/>
      <c r="F6" s="90"/>
      <c r="G6" s="90"/>
      <c r="H6" s="90"/>
      <c r="I6" s="16">
        <v>0</v>
      </c>
      <c r="J6" s="15"/>
    </row>
    <row r="7" spans="1:10" ht="60.75" customHeight="1">
      <c r="A7" s="91" t="s">
        <v>128</v>
      </c>
      <c r="B7" s="92"/>
      <c r="C7" s="92"/>
      <c r="D7" s="92"/>
      <c r="E7" s="92"/>
      <c r="F7" s="92"/>
      <c r="G7" s="92"/>
      <c r="H7" s="92"/>
      <c r="I7" s="92"/>
    </row>
    <row r="9" spans="1:10">
      <c r="A9" s="37"/>
    </row>
  </sheetData>
  <mergeCells count="5">
    <mergeCell ref="B1:H1"/>
    <mergeCell ref="A2:H2"/>
    <mergeCell ref="I2:I3"/>
    <mergeCell ref="B6:H6"/>
    <mergeCell ref="A7:I7"/>
  </mergeCells>
  <phoneticPr fontId="36"/>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【参考】集計用シート（賃上げ支援事業）</vt:lpstr>
      <vt:lpstr>【総額及び平均額】賃上げ支援事業実績報告書（法人単位）</vt:lpstr>
      <vt:lpstr>対象施設報告シート（法人単位）</vt:lpstr>
      <vt:lpstr>別紙（2.0％超部分算定シート）（法人単位）</vt:lpstr>
      <vt:lpstr>都道府県リスト</vt:lpstr>
      <vt:lpstr>'【総額及び平均額】賃上げ支援事業実績報告書（法人単位）'!Print_Area</vt:lpstr>
      <vt:lpstr>'対象施設報告シート（法人単位）'!Print_Area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吉井　友紀</cp:lastModifiedBy>
  <cp:revision>2</cp:revision>
  <cp:lastPrinted>2026-06-19T04:56:41Z</cp:lastPrinted>
  <dcterms:created xsi:type="dcterms:W3CDTF">2017-10-26T07:12:00Z</dcterms:created>
  <dcterms:modified xsi:type="dcterms:W3CDTF">2026-07-14T04:33:11Z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