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71BCD55D-98C6-4B11-97D0-7BE5CFE901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香川県産業交流センター（サンメッセ香川）" sheetId="2" r:id="rId1"/>
  </sheets>
  <definedNames>
    <definedName name="_xlnm.Print_Area" localSheetId="0">'香川県産業交流センター（サンメッセ香川）'!$A$1:$Q$26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O15" i="2" l="1"/>
  <c r="N15" i="2"/>
  <c r="M15" i="2"/>
  <c r="L15" i="2"/>
  <c r="K15" i="2"/>
  <c r="J15" i="2"/>
  <c r="I15" i="2"/>
  <c r="H15" i="2"/>
  <c r="G15" i="2"/>
  <c r="F15" i="2"/>
  <c r="E15" i="2"/>
  <c r="D15" i="2"/>
  <c r="P14" i="2"/>
  <c r="D20" i="2" s="1"/>
  <c r="P15" i="2" l="1"/>
</calcChain>
</file>

<file path=xl/sharedStrings.xml><?xml version="1.0" encoding="utf-8"?>
<sst xmlns="http://schemas.openxmlformats.org/spreadsheetml/2006/main" count="44" uniqueCount="34">
  <si>
    <t>&lt;導入前&gt;</t>
    <rPh sb="1" eb="4">
      <t>ドウニュウマエ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</si>
  <si>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</si>
  <si>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</si>
  <si>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</si>
  <si>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</si>
  <si>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</si>
  <si>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</si>
  <si>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</si>
  <si>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</si>
  <si>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</si>
  <si>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</si>
  <si>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</si>
  <si>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</si>
  <si>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</si>
  <si>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&lt;太陽光導入後&gt;</t>
    <rPh sb="1" eb="4">
      <t>タイヨウコウ</t>
    </rPh>
    <rPh sb="4" eb="6">
      <t>ドウニュウ</t>
    </rPh>
    <rPh sb="6" eb="7">
      <t>ゴ</t>
    </rPh>
    <phoneticPr fontId="2"/>
  </si>
  <si>
    <t>想定最大需要電力 (kW)</t>
    <rPh sb="0" eb="2">
      <t>ソウテイ</t>
    </rPh>
    <rPh sb="2" eb="4">
      <t>サイダイ</t>
    </rPh>
    <rPh sb="4" eb="6">
      <t>ジュヨウ</t>
    </rPh>
    <rPh sb="6" eb="8">
      <t>デンリョク</t>
    </rPh>
    <phoneticPr fontId="2"/>
  </si>
  <si>
    <t>電気使用量 (kWh)</t>
    <rPh sb="0" eb="2">
      <t>デンキ</t>
    </rPh>
    <rPh sb="2" eb="5">
      <t>シヨウリョウ</t>
    </rPh>
    <phoneticPr fontId="2"/>
  </si>
  <si>
    <t>最大需要電力 (kW)</t>
    <rPh sb="0" eb="2">
      <t>サイダイ</t>
    </rPh>
    <rPh sb="2" eb="4">
      <t>ジュヨウ</t>
    </rPh>
    <rPh sb="4" eb="6">
      <t>デンリョク</t>
    </rPh>
    <phoneticPr fontId="2"/>
  </si>
  <si>
    <t>PPA</t>
    <phoneticPr fontId="2"/>
  </si>
  <si>
    <t>想定自家消費電力量 (kWh)</t>
    <rPh sb="0" eb="2">
      <t>ソウテイ</t>
    </rPh>
    <rPh sb="2" eb="6">
      <t>ジカショウヒ</t>
    </rPh>
    <rPh sb="6" eb="8">
      <t>デンリョク</t>
    </rPh>
    <rPh sb="8" eb="9">
      <t>リョウ</t>
    </rPh>
    <phoneticPr fontId="2"/>
  </si>
  <si>
    <t>環境影響</t>
    <rPh sb="0" eb="4">
      <t>カンキョウエイキョウ</t>
    </rPh>
    <phoneticPr fontId="2"/>
  </si>
  <si>
    <t>温室効果ガス排出量削減見込</t>
    <rPh sb="0" eb="4">
      <t>オンシツコウカ</t>
    </rPh>
    <rPh sb="6" eb="8">
      <t>ハイシュツ</t>
    </rPh>
    <rPh sb="8" eb="9">
      <t>リョウ</t>
    </rPh>
    <rPh sb="9" eb="11">
      <t>サクゲン</t>
    </rPh>
    <rPh sb="11" eb="13">
      <t>ミコ</t>
    </rPh>
    <phoneticPr fontId="2"/>
  </si>
  <si>
    <t>t-CO2</t>
    <phoneticPr fontId="2"/>
  </si>
  <si>
    <t>排出係数</t>
    <rPh sb="0" eb="4">
      <t>ハイシュツケイスウ</t>
    </rPh>
    <phoneticPr fontId="2"/>
  </si>
  <si>
    <t>kg-CO2/kWh</t>
    <phoneticPr fontId="2"/>
  </si>
  <si>
    <t>系統
電力</t>
    <rPh sb="0" eb="2">
      <t>ケイトウ</t>
    </rPh>
    <rPh sb="3" eb="5">
      <t>デンリョク</t>
    </rPh>
    <phoneticPr fontId="2"/>
  </si>
  <si>
    <t>4月</t>
  </si>
  <si>
    <t>5月</t>
  </si>
  <si>
    <t>1月</t>
    <phoneticPr fontId="2"/>
  </si>
  <si>
    <t>2月</t>
    <phoneticPr fontId="2"/>
  </si>
  <si>
    <t>3月</t>
    <phoneticPr fontId="2"/>
  </si>
  <si>
    <t>年間電気使用量シミュレーション</t>
    <rPh sb="0" eb="2">
      <t>ネンカン</t>
    </rPh>
    <rPh sb="2" eb="4">
      <t>デンキ</t>
    </rPh>
    <rPh sb="4" eb="7">
      <t>シヨウリョウ</t>
    </rPh>
    <phoneticPr fontId="2"/>
  </si>
  <si>
    <t>令和7(2025)年</t>
    <rPh sb="0" eb="2">
      <t>レイワ</t>
    </rPh>
    <rPh sb="9" eb="10">
      <t>ネン</t>
    </rPh>
    <phoneticPr fontId="2"/>
  </si>
  <si>
    <t>香川県産業交流センター（サンメッセ香川）</t>
    <rPh sb="0" eb="7">
      <t>カガワケンサンギョウコウリュウ</t>
    </rPh>
    <rPh sb="17" eb="19">
      <t>カガワ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</si>
</sst>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3" fontId="5" fillId="7" borderId="19" xfId="0" applyNumberFormat="1" applyFont="1" applyFill="1" applyBorder="1" applyAlignment="1">
      <alignment vertical="center"/>
    </xf>
    <xf numFmtId="3" fontId="5" fillId="7" borderId="20" xfId="0" applyNumberFormat="1" applyFont="1" applyFill="1" applyBorder="1" applyAlignment="1">
      <alignment vertical="center"/>
    </xf>
    <xf numFmtId="3" fontId="5" fillId="7" borderId="21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177" fontId="5" fillId="0" borderId="12" xfId="0" applyNumberFormat="1" applyFont="1" applyBorder="1" applyAlignment="1">
      <alignment vertical="center"/>
    </xf>
    <xf numFmtId="176" fontId="3" fillId="4" borderId="13" xfId="0" applyNumberFormat="1" applyFont="1" applyFill="1" applyBorder="1" applyAlignment="1">
      <alignment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0"/>
  <sheetViews>
    <sheetView showGridLines="0" tabSelected="1" zoomScale="70" zoomScaleNormal="70" zoomScaleSheetLayoutView="70" workbookViewId="0">
      <selection activeCell="C5" sqref="C5"/>
    </sheetView>
  </sheetViews>
  <sheetFormatPr defaultColWidth="8.83203125" defaultRowHeight="15" x14ac:dyDescent="0.55000000000000004"/>
  <cols>
    <col min="1" max="1" width="2.33203125" style="1" customWidth="1"/>
    <col min="2" max="2" width="6.4140625" style="1" customWidth="1"/>
    <col min="3" max="3" width="29.58203125" style="1" customWidth="1"/>
    <col min="4" max="15" width="9.83203125" style="1" customWidth="1"/>
    <col min="16" max="16" width="11.6640625" style="1" customWidth="1"/>
    <col min="17" max="17" width="3" style="1" customWidth="1"/>
    <col min="18" max="16384" width="8.83203125" style="1"/>
  </cols>
  <sheetData>
    <row r="2" spans="2:16" ht="24.5" x14ac:dyDescent="0.55000000000000004">
      <c r="B2" s="3" t="s">
        <v>31</v>
      </c>
    </row>
    <row r="3" spans="2:16" ht="8.4" customHeight="1" x14ac:dyDescent="0.55000000000000004"/>
    <row r="4" spans="2:16" ht="16" x14ac:dyDescent="0.55000000000000004">
      <c r="B4" s="2" t="s">
        <v>33</v>
      </c>
    </row>
    <row r="5" spans="2:16" ht="34.25" customHeight="1" x14ac:dyDescent="0.55000000000000004"/>
    <row r="6" spans="2:16" ht="15.65" customHeight="1" x14ac:dyDescent="0.55000000000000004">
      <c r="B6" s="2" t="s">
        <v>0</v>
      </c>
      <c r="C6" s="4"/>
      <c r="D6" s="5" t="s">
        <v>32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5" customHeight="1" x14ac:dyDescent="0.55000000000000004">
      <c r="B7" s="4"/>
      <c r="C7" s="4"/>
      <c r="D7" s="8" t="s">
        <v>26</v>
      </c>
      <c r="E7" s="8" t="s">
        <v>27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28</v>
      </c>
      <c r="N7" s="8" t="s">
        <v>29</v>
      </c>
      <c r="O7" s="9" t="s">
        <v>30</v>
      </c>
      <c r="P7" s="10"/>
    </row>
    <row r="8" spans="2:16" ht="42" customHeight="1" x14ac:dyDescent="0.55000000000000004">
      <c r="B8" s="37" t="s">
        <v>25</v>
      </c>
      <c r="C8" s="11" t="s">
        <v>16</v>
      </c>
      <c r="D8" s="12">
        <v>29730</v>
      </c>
      <c r="E8" s="12">
        <v>39173</v>
      </c>
      <c r="F8" s="12">
        <v>70914</v>
      </c>
      <c r="G8" s="12">
        <v>92019</v>
      </c>
      <c r="H8" s="12">
        <v>110944</v>
      </c>
      <c r="I8" s="12">
        <v>88931</v>
      </c>
      <c r="J8" s="12">
        <v>62937</v>
      </c>
      <c r="K8" s="12">
        <v>42330</v>
      </c>
      <c r="L8" s="12">
        <v>41144</v>
      </c>
      <c r="M8" s="12">
        <v>69162</v>
      </c>
      <c r="N8" s="12">
        <v>64740</v>
      </c>
      <c r="O8" s="13">
        <v>49578</v>
      </c>
      <c r="P8" s="14">
        <f>SUM(D8:O8)</f>
        <v>761602</v>
      </c>
    </row>
    <row r="9" spans="2:16" ht="42" customHeight="1" x14ac:dyDescent="0.55000000000000004">
      <c r="B9" s="15"/>
      <c r="C9" s="11" t="s">
        <v>17</v>
      </c>
      <c r="D9" s="16">
        <v>286</v>
      </c>
      <c r="E9" s="16">
        <v>353</v>
      </c>
      <c r="F9" s="16">
        <v>488</v>
      </c>
      <c r="G9" s="16">
        <v>519</v>
      </c>
      <c r="H9" s="16">
        <v>539</v>
      </c>
      <c r="I9" s="16">
        <v>471</v>
      </c>
      <c r="J9" s="16">
        <v>429</v>
      </c>
      <c r="K9" s="16">
        <v>218</v>
      </c>
      <c r="L9" s="16">
        <v>392</v>
      </c>
      <c r="M9" s="16">
        <v>411</v>
      </c>
      <c r="N9" s="16">
        <v>488</v>
      </c>
      <c r="O9" s="17">
        <v>403</v>
      </c>
      <c r="P9" s="18"/>
    </row>
    <row r="12" spans="2:16" ht="15.65" customHeight="1" x14ac:dyDescent="0.55000000000000004">
      <c r="B12" s="2" t="s">
        <v>14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75" customHeight="1" thickBot="1" x14ac:dyDescent="0.6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5" customHeight="1" thickBot="1" x14ac:dyDescent="0.6">
      <c r="B14" s="38" t="s">
        <v>18</v>
      </c>
      <c r="C14" s="23" t="s">
        <v>19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5" customHeight="1" thickBot="1" x14ac:dyDescent="0.6">
      <c r="B15" s="37" t="s">
        <v>25</v>
      </c>
      <c r="C15" s="11" t="s">
        <v>16</v>
      </c>
      <c r="D15" s="28">
        <f>D8-D14</f>
        <v>29730</v>
      </c>
      <c r="E15" s="28">
        <f t="shared" ref="E15:O15" si="0">E8-E14</f>
        <v>39173</v>
      </c>
      <c r="F15" s="28">
        <f t="shared" si="0"/>
        <v>70914</v>
      </c>
      <c r="G15" s="28">
        <f t="shared" si="0"/>
        <v>92019</v>
      </c>
      <c r="H15" s="28">
        <f t="shared" si="0"/>
        <v>110944</v>
      </c>
      <c r="I15" s="28">
        <f t="shared" si="0"/>
        <v>88931</v>
      </c>
      <c r="J15" s="28">
        <f t="shared" si="0"/>
        <v>62937</v>
      </c>
      <c r="K15" s="28">
        <f t="shared" si="0"/>
        <v>42330</v>
      </c>
      <c r="L15" s="28">
        <f t="shared" si="0"/>
        <v>41144</v>
      </c>
      <c r="M15" s="28">
        <f t="shared" si="0"/>
        <v>69162</v>
      </c>
      <c r="N15" s="28">
        <f t="shared" si="0"/>
        <v>64740</v>
      </c>
      <c r="O15" s="28">
        <f t="shared" si="0"/>
        <v>49578</v>
      </c>
      <c r="P15" s="14">
        <f>SUM(D15:O15)</f>
        <v>761602</v>
      </c>
    </row>
    <row r="16" spans="2:16" ht="42.65" customHeight="1" thickBot="1" x14ac:dyDescent="0.6">
      <c r="B16" s="15"/>
      <c r="C16" s="29" t="s">
        <v>15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55000000000000004"/>
    <row r="18" spans="3:6" ht="24" customHeight="1" x14ac:dyDescent="0.55000000000000004">
      <c r="C18" s="2" t="s">
        <v>20</v>
      </c>
      <c r="D18" s="4"/>
      <c r="E18" s="4"/>
      <c r="F18" s="4"/>
    </row>
    <row r="19" spans="3:6" ht="34.75" customHeight="1" thickBot="1" x14ac:dyDescent="0.6">
      <c r="C19" s="31" t="s">
        <v>23</v>
      </c>
      <c r="D19" s="39">
        <v>0.44800000000000001</v>
      </c>
      <c r="E19" s="32" t="s">
        <v>24</v>
      </c>
      <c r="F19" s="33"/>
    </row>
    <row r="20" spans="3:6" ht="34.75" customHeight="1" thickBot="1" x14ac:dyDescent="0.6">
      <c r="C20" s="34" t="s">
        <v>21</v>
      </c>
      <c r="D20" s="40">
        <f>P14*D19/1000</f>
        <v>0</v>
      </c>
      <c r="E20" s="35" t="s">
        <v>22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香川県産業交流センター（サンメッセ香川）</vt:lpstr>
      <vt:lpstr>'香川県産業交流センター（サンメッセ香川）'!Print_Area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2026-06-26T02:07:55Z</dcterms:modified>
</cp:coreProperties>
</file>