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4E7DDA16-8620-4CF8-B7E9-05C857F3F4F2}" xr6:coauthVersionLast="47" xr6:coauthVersionMax="47" xr10:uidLastSave="{00000000-0000-0000-0000-000000000000}"/>
  <bookViews>
    <workbookView xWindow="390" yWindow="390" windowWidth="18480" windowHeight="14655" xr2:uid="{0158AE2E-500A-474D-861D-55C621C6E5B9}"/>
  </bookViews>
  <sheets>
    <sheet name="別表２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[1]市町!#REF!</definedName>
    <definedName name="DataEnd">[1]市町!#REF!</definedName>
    <definedName name="Hyousoku">'[2]3'!#REF!</definedName>
    <definedName name="HyousokuArea">'[2]3'!#REF!</definedName>
    <definedName name="HyousokuEnd">[1]市町!#REF!</definedName>
    <definedName name="lll">'[3]5'!$C$2:$L$2</definedName>
    <definedName name="TitleEnglish">[1]市町!#REF!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8" i="1" l="1"/>
  <c r="E27" i="1"/>
  <c r="E26" i="1"/>
  <c r="G25" i="1"/>
  <c r="C25" i="1"/>
  <c r="E25" i="1" s="1"/>
  <c r="E24" i="1"/>
  <c r="E23" i="1"/>
  <c r="G22" i="1"/>
  <c r="C22" i="1"/>
  <c r="E22" i="1" s="1"/>
  <c r="E21" i="1"/>
  <c r="G20" i="1"/>
  <c r="C20" i="1"/>
  <c r="E20" i="1" s="1"/>
  <c r="E19" i="1"/>
  <c r="G18" i="1"/>
  <c r="C18" i="1"/>
  <c r="E18" i="1" s="1"/>
  <c r="E17" i="1"/>
  <c r="E16" i="1"/>
  <c r="G15" i="1"/>
  <c r="E15" i="1"/>
  <c r="G6" i="1"/>
  <c r="G5" i="1"/>
</calcChain>
</file>

<file path=xl/sharedStrings.xml><?xml version="1.0" encoding="utf-8"?>
<sst xmlns="http://schemas.openxmlformats.org/spreadsheetml/2006/main" count="38" uniqueCount="37">
  <si>
    <t>別表２　市町別人口、人口増減、面積及び人口密度（令和7年10月1日現在）</t>
    <rPh sb="4" eb="6">
      <t>シチョウ</t>
    </rPh>
    <rPh sb="6" eb="7">
      <t>ベツ</t>
    </rPh>
    <rPh sb="7" eb="9">
      <t>ジンコウ</t>
    </rPh>
    <rPh sb="10" eb="12">
      <t>ジンコウ</t>
    </rPh>
    <rPh sb="12" eb="14">
      <t>ゾウゲン</t>
    </rPh>
    <rPh sb="15" eb="17">
      <t>メンセキ</t>
    </rPh>
    <rPh sb="17" eb="18">
      <t>オヨ</t>
    </rPh>
    <rPh sb="19" eb="21">
      <t>ジンコウ</t>
    </rPh>
    <rPh sb="21" eb="23">
      <t>ミツド</t>
    </rPh>
    <rPh sb="24" eb="26">
      <t>レイワ</t>
    </rPh>
    <rPh sb="30" eb="31">
      <t>ガツ</t>
    </rPh>
    <rPh sb="32" eb="33">
      <t>ニチ</t>
    </rPh>
    <rPh sb="33" eb="35">
      <t>ゲンザイ</t>
    </rPh>
    <phoneticPr fontId="2"/>
  </si>
  <si>
    <t>市　町</t>
    <rPh sb="0" eb="1">
      <t>シ</t>
    </rPh>
    <rPh sb="2" eb="3">
      <t>チョウ</t>
    </rPh>
    <phoneticPr fontId="2"/>
  </si>
  <si>
    <t>人　　口</t>
    <rPh sb="0" eb="1">
      <t>ジン</t>
    </rPh>
    <rPh sb="3" eb="4">
      <t>クチ</t>
    </rPh>
    <phoneticPr fontId="2"/>
  </si>
  <si>
    <t>令和7～令和2年の人口増減</t>
    <rPh sb="0" eb="2">
      <t>レイワ</t>
    </rPh>
    <rPh sb="4" eb="6">
      <t>レイワ</t>
    </rPh>
    <rPh sb="7" eb="8">
      <t>ネン</t>
    </rPh>
    <rPh sb="8" eb="9">
      <t>ヘイネン</t>
    </rPh>
    <rPh sb="9" eb="11">
      <t>ジンコウ</t>
    </rPh>
    <rPh sb="11" eb="13">
      <t>ゾウゲン</t>
    </rPh>
    <phoneticPr fontId="2"/>
  </si>
  <si>
    <t>面積
(k㎡)</t>
    <rPh sb="0" eb="2">
      <t>メンセキ</t>
    </rPh>
    <phoneticPr fontId="2"/>
  </si>
  <si>
    <t>人口密度
(1k㎡当たり)</t>
    <rPh sb="0" eb="2">
      <t>ジンコウ</t>
    </rPh>
    <rPh sb="2" eb="4">
      <t>ミツド</t>
    </rPh>
    <rPh sb="9" eb="10">
      <t>ア</t>
    </rPh>
    <phoneticPr fontId="2"/>
  </si>
  <si>
    <t>令和7年</t>
    <rPh sb="0" eb="2">
      <t>レイワ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</si>
  <si>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</si>
  <si>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実　数(人)</t>
    <rPh sb="0" eb="1">
      <t>ミ</t>
    </rPh>
    <rPh sb="2" eb="3">
      <t>カズ</t>
    </rPh>
    <rPh sb="4" eb="5">
      <t>ニン</t>
    </rPh>
    <phoneticPr fontId="2"/>
  </si>
  <si>
    <t>率（％）</t>
    <rPh sb="0" eb="1">
      <t>リツ</t>
    </rPh>
    <phoneticPr fontId="2"/>
  </si>
  <si>
    <t>県計</t>
    <rPh sb="0" eb="1">
      <t>ケン</t>
    </rPh>
    <rPh sb="1" eb="2">
      <t>ケイ</t>
    </rPh>
    <phoneticPr fontId="2"/>
  </si>
  <si>
    <t>市　計</t>
    <rPh sb="0" eb="1">
      <t>シ</t>
    </rPh>
    <rPh sb="2" eb="3">
      <t>ケイ</t>
    </rPh>
    <phoneticPr fontId="2"/>
  </si>
  <si>
    <t>町　計</t>
    <rPh sb="0" eb="1">
      <t>チョウ</t>
    </rPh>
    <rPh sb="2" eb="3">
      <t>ケイ</t>
    </rPh>
    <phoneticPr fontId="2"/>
  </si>
  <si>
    <t>高松市</t>
    <rPh sb="0" eb="3">
      <t>タカマツシ</t>
    </rPh>
    <phoneticPr fontId="2"/>
  </si>
  <si>
    <t>丸亀市</t>
    <rPh sb="0" eb="3">
      <t>マルガメシ</t>
    </rPh>
    <phoneticPr fontId="2"/>
  </si>
  <si>
    <t>坂出市</t>
    <rPh sb="0" eb="3">
      <t>サカイデシ</t>
    </rPh>
    <phoneticPr fontId="2"/>
  </si>
  <si>
    <t>善通寺市</t>
    <rPh sb="0" eb="4">
      <t>ゼンツウジシ</t>
    </rPh>
    <phoneticPr fontId="2"/>
  </si>
  <si>
    <t>観音寺市</t>
    <rPh sb="0" eb="4">
      <t>カンオンジシ</t>
    </rPh>
    <phoneticPr fontId="2"/>
  </si>
  <si>
    <t>さぬき市</t>
    <rPh sb="3" eb="4">
      <t>シ</t>
    </rPh>
    <phoneticPr fontId="2"/>
  </si>
  <si>
    <t>東かがわ市</t>
    <rPh sb="0" eb="1">
      <t>ヒガシ</t>
    </rPh>
    <rPh sb="4" eb="5">
      <t>シ</t>
    </rPh>
    <phoneticPr fontId="2"/>
  </si>
  <si>
    <t>三豊市</t>
    <rPh sb="0" eb="2">
      <t>ミトヨ</t>
    </rPh>
    <rPh sb="2" eb="3">
      <t>シ</t>
    </rPh>
    <phoneticPr fontId="2"/>
  </si>
  <si>
    <t>小豆郡</t>
    <rPh sb="0" eb="3">
      <t>ショウズグン</t>
    </rPh>
    <phoneticPr fontId="2"/>
  </si>
  <si>
    <t>土庄町</t>
    <rPh sb="0" eb="3">
      <t>トノショウチョウ</t>
    </rPh>
    <phoneticPr fontId="2"/>
  </si>
  <si>
    <t>小豆島町</t>
    <rPh sb="0" eb="4">
      <t>ショウドシマチョウ</t>
    </rPh>
    <phoneticPr fontId="2"/>
  </si>
  <si>
    <t>木田郡</t>
    <rPh sb="0" eb="3">
      <t>キタグン</t>
    </rPh>
    <phoneticPr fontId="2"/>
  </si>
  <si>
    <t>三木町</t>
    <rPh sb="0" eb="3">
      <t>ミキチョウ</t>
    </rPh>
    <phoneticPr fontId="2"/>
  </si>
  <si>
    <t>香川郡</t>
    <rPh sb="0" eb="3">
      <t>カガワグン</t>
    </rPh>
    <phoneticPr fontId="2"/>
  </si>
  <si>
    <t>直島町</t>
    <rPh sb="0" eb="3">
      <t>ナオシマチョウ</t>
    </rPh>
    <phoneticPr fontId="2"/>
  </si>
  <si>
    <t>綾歌郡</t>
    <rPh sb="0" eb="3">
      <t>アヤウタグン</t>
    </rPh>
    <phoneticPr fontId="2"/>
  </si>
  <si>
    <t>宇多津町</t>
    <rPh sb="0" eb="4">
      <t>ウタヅチョウ</t>
    </rPh>
    <phoneticPr fontId="2"/>
  </si>
  <si>
    <t>綾川町</t>
    <rPh sb="0" eb="3">
      <t>アヤガワ</t>
    </rPh>
    <phoneticPr fontId="2"/>
  </si>
  <si>
    <t>仲多度郡</t>
    <rPh sb="0" eb="4">
      <t>ナカタドグン</t>
    </rPh>
    <phoneticPr fontId="2"/>
  </si>
  <si>
    <t>琴平町</t>
    <rPh sb="0" eb="3">
      <t>コトヒラチョウ</t>
    </rPh>
    <phoneticPr fontId="2"/>
  </si>
  <si>
    <t>多度津町</t>
    <rPh sb="0" eb="4">
      <t>タドツチョウ</t>
    </rPh>
    <phoneticPr fontId="2"/>
  </si>
  <si>
    <t>まんのう町</t>
    <rPh sb="4" eb="5">
      <t>チョウ</t>
    </rPh>
    <phoneticPr fontId="2"/>
  </si>
  <si>
    <t>注) 面積は、国土交通省国土地理院｢令和7年全国都道府県市区町村別面積調（10月1日時点）｣による。</t>
    <rPh sb="3" eb="5">
      <t>メンセキ</t>
    </rPh>
    <rPh sb="18" eb="20">
      <t>レイワ</t>
    </rPh>
    <rPh sb="39" eb="40">
      <t>ガツ</t>
    </rPh>
    <rPh sb="41" eb="42">
      <t>ニチ</t>
    </rPh>
    <rPh sb="42" eb="44">
      <t>ジテン</t>
    </rPh>
    <phoneticPr fontId="8"/>
  </si>
  <si>
    <t>　　直島町については一部境界未定のため、総務省統計局において推定。</t>
    <rPh sb="20" eb="23">
      <t>ソウムショウ</t>
    </rPh>
    <rPh sb="23" eb="26">
      <t>トウケイキョク</t>
    </rPh>
    <rPh sb="30" eb="32">
      <t>スイテイ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</si>
</sst>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.00;&quot;△ &quot;0.00"/>
    <numFmt numFmtId="178" formatCode="0.0;&quot;△ &quot;0.0"/>
    <numFmt numFmtId="179" formatCode="#,##0.00_);[Red]\(#,##0.00\)"/>
    <numFmt numFmtId="180" formatCode="#,##0.0_);[Red]\(#,##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177" fontId="4" fillId="2" borderId="0" xfId="0" applyNumberFormat="1" applyFont="1" applyFill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38" fontId="4" fillId="2" borderId="10" xfId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center" vertical="center"/>
    </xf>
    <xf numFmtId="177" fontId="4" fillId="2" borderId="10" xfId="0" applyNumberFormat="1" applyFont="1" applyFill="1" applyBorder="1" applyAlignment="1">
      <alignment horizontal="center" vertical="center"/>
    </xf>
    <xf numFmtId="38" fontId="5" fillId="2" borderId="14" xfId="1" applyFont="1" applyFill="1" applyBorder="1" applyAlignment="1">
      <alignment vertical="center"/>
    </xf>
    <xf numFmtId="176" fontId="5" fillId="2" borderId="15" xfId="0" applyNumberFormat="1" applyFont="1" applyFill="1" applyBorder="1" applyAlignment="1">
      <alignment vertical="center"/>
    </xf>
    <xf numFmtId="178" fontId="5" fillId="2" borderId="15" xfId="0" applyNumberFormat="1" applyFont="1" applyFill="1" applyBorder="1" applyAlignment="1">
      <alignment vertical="center"/>
    </xf>
    <xf numFmtId="179" fontId="5" fillId="2" borderId="14" xfId="0" applyNumberFormat="1" applyFont="1" applyFill="1" applyBorder="1" applyAlignment="1">
      <alignment vertical="center"/>
    </xf>
    <xf numFmtId="180" fontId="5" fillId="2" borderId="16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38" fontId="5" fillId="2" borderId="18" xfId="1" applyFont="1" applyFill="1" applyBorder="1" applyAlignment="1">
      <alignment vertical="center"/>
    </xf>
    <xf numFmtId="176" fontId="5" fillId="2" borderId="19" xfId="0" applyNumberFormat="1" applyFont="1" applyFill="1" applyBorder="1" applyAlignment="1">
      <alignment vertical="center"/>
    </xf>
    <xf numFmtId="178" fontId="5" fillId="2" borderId="19" xfId="0" applyNumberFormat="1" applyFont="1" applyFill="1" applyBorder="1" applyAlignment="1">
      <alignment horizontal="right" vertical="center"/>
    </xf>
    <xf numFmtId="179" fontId="5" fillId="2" borderId="18" xfId="0" applyNumberFormat="1" applyFont="1" applyFill="1" applyBorder="1" applyAlignment="1">
      <alignment vertical="center"/>
    </xf>
    <xf numFmtId="180" fontId="5" fillId="2" borderId="20" xfId="0" applyNumberFormat="1" applyFont="1" applyFill="1" applyBorder="1" applyAlignment="1">
      <alignment vertical="center"/>
    </xf>
    <xf numFmtId="178" fontId="5" fillId="2" borderId="19" xfId="0" applyNumberFormat="1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horizontal="distributed" vertical="center"/>
    </xf>
    <xf numFmtId="38" fontId="4" fillId="2" borderId="22" xfId="1" applyFont="1" applyFill="1" applyBorder="1" applyAlignment="1">
      <alignment vertical="center"/>
    </xf>
    <xf numFmtId="176" fontId="4" fillId="2" borderId="23" xfId="0" applyNumberFormat="1" applyFont="1" applyFill="1" applyBorder="1" applyAlignment="1">
      <alignment vertical="center"/>
    </xf>
    <xf numFmtId="178" fontId="4" fillId="2" borderId="23" xfId="0" applyNumberFormat="1" applyFont="1" applyFill="1" applyBorder="1" applyAlignment="1">
      <alignment vertical="center"/>
    </xf>
    <xf numFmtId="179" fontId="4" fillId="2" borderId="22" xfId="0" applyNumberFormat="1" applyFont="1" applyFill="1" applyBorder="1" applyAlignment="1">
      <alignment vertical="center"/>
    </xf>
    <xf numFmtId="180" fontId="4" fillId="2" borderId="24" xfId="0" applyNumberFormat="1" applyFont="1" applyFill="1" applyBorder="1" applyAlignment="1">
      <alignment vertical="center"/>
    </xf>
    <xf numFmtId="38" fontId="4" fillId="2" borderId="23" xfId="1" applyFont="1" applyFill="1" applyBorder="1" applyAlignment="1">
      <alignment vertical="center"/>
    </xf>
    <xf numFmtId="178" fontId="4" fillId="2" borderId="22" xfId="0" applyNumberFormat="1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6" fillId="2" borderId="0" xfId="0" applyFont="1" applyFill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distributed" vertical="center"/>
    </xf>
    <xf numFmtId="38" fontId="4" fillId="2" borderId="9" xfId="1" applyFont="1" applyFill="1" applyBorder="1" applyAlignment="1">
      <alignment vertical="center"/>
    </xf>
    <xf numFmtId="176" fontId="4" fillId="2" borderId="25" xfId="0" applyNumberFormat="1" applyFont="1" applyFill="1" applyBorder="1" applyAlignment="1">
      <alignment vertical="center"/>
    </xf>
    <xf numFmtId="178" fontId="4" fillId="2" borderId="25" xfId="0" applyNumberFormat="1" applyFont="1" applyFill="1" applyBorder="1" applyAlignment="1">
      <alignment vertical="center"/>
    </xf>
    <xf numFmtId="179" fontId="4" fillId="2" borderId="9" xfId="0" applyNumberFormat="1" applyFont="1" applyFill="1" applyBorder="1" applyAlignment="1">
      <alignment vertical="center"/>
    </xf>
    <xf numFmtId="180" fontId="4" fillId="2" borderId="26" xfId="0" applyNumberFormat="1" applyFont="1" applyFill="1" applyBorder="1" applyAlignment="1">
      <alignment vertical="center"/>
    </xf>
    <xf numFmtId="0" fontId="4" fillId="2" borderId="0" xfId="0" applyFont="1" applyFill="1"/>
    <xf numFmtId="0" fontId="7" fillId="2" borderId="0" xfId="0" applyFont="1" applyFill="1"/>
    <xf numFmtId="176" fontId="4" fillId="2" borderId="0" xfId="0" applyNumberFormat="1" applyFont="1" applyFill="1"/>
    <xf numFmtId="177" fontId="4" fillId="2" borderId="0" xfId="0" applyNumberFormat="1" applyFont="1" applyFill="1"/>
    <xf numFmtId="0" fontId="5" fillId="2" borderId="17" xfId="0" applyFont="1" applyFill="1" applyBorder="1" applyAlignment="1">
      <alignment horizontal="distributed" vertical="center"/>
    </xf>
    <xf numFmtId="0" fontId="0" fillId="2" borderId="18" xfId="0" applyFill="1" applyBorder="1" applyAlignment="1">
      <alignment vertical="center"/>
    </xf>
    <xf numFmtId="0" fontId="5" fillId="2" borderId="13" xfId="0" applyFont="1" applyFill="1" applyBorder="1" applyAlignment="1">
      <alignment horizontal="distributed" vertical="center"/>
    </xf>
    <xf numFmtId="0" fontId="0" fillId="2" borderId="14" xfId="0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38" fontId="4" fillId="2" borderId="3" xfId="1" applyFont="1" applyFill="1" applyBorder="1" applyAlignment="1">
      <alignment horizontal="center" vertical="center" shrinkToFit="1"/>
    </xf>
    <xf numFmtId="38" fontId="4" fillId="2" borderId="4" xfId="1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BC002-7637-4A08-92A2-B7A53E7BFCD9}">
  <sheetPr>
    <tabColor indexed="45"/>
  </sheetPr>
  <dimension ref="A1:H30"/>
  <sheetViews>
    <sheetView tabSelected="1" zoomScaleNormal="100" zoomScaleSheetLayoutView="70" workbookViewId="0"/>
  </sheetViews>
  <sheetFormatPr defaultRowHeight="13.5" x14ac:dyDescent="0.15"/>
  <cols>
    <col min="1" max="1" width="2.375" style="41" customWidth="1"/>
    <col min="2" max="2" width="11.25" style="41" customWidth="1"/>
    <col min="3" max="4" width="13.625" style="41" customWidth="1"/>
    <col min="5" max="5" width="13.625" style="43" customWidth="1"/>
    <col min="6" max="6" width="11.625" style="44" customWidth="1"/>
    <col min="7" max="7" width="13.125" style="41" customWidth="1"/>
    <col min="8" max="8" width="13.625" style="41" customWidth="1"/>
    <col min="9" max="16384" width="9" style="41"/>
  </cols>
  <sheetData>
    <row r="1" spans="1:8" s="2" customFormat="1" ht="27" customHeight="1" thickBot="1" x14ac:dyDescent="0.2">
      <c r="A1" s="59" t="s">
        <v>0</v>
      </c>
      <c r="B1" s="1"/>
      <c r="E1" s="3"/>
      <c r="F1" s="4"/>
    </row>
    <row r="2" spans="1:8" s="2" customFormat="1" ht="27" customHeight="1" x14ac:dyDescent="0.15">
      <c r="A2" s="53" t="s">
        <v>1</v>
      </c>
      <c r="B2" s="54"/>
      <c r="C2" s="57" t="s">
        <v>2</v>
      </c>
      <c r="D2" s="58"/>
      <c r="E2" s="49" t="s">
        <v>3</v>
      </c>
      <c r="F2" s="50"/>
      <c r="G2" s="5" t="s">
        <v>4</v>
      </c>
      <c r="H2" s="6" t="s">
        <v>5</v>
      </c>
    </row>
    <row r="3" spans="1:8" s="2" customFormat="1" ht="20.100000000000001" customHeight="1" thickBot="1" x14ac:dyDescent="0.2">
      <c r="A3" s="55"/>
      <c r="B3" s="56"/>
      <c r="C3" s="7" t="s">
        <v>6</v>
      </c>
      <c r="D3" s="7" t="s">
        <v>7</v>
      </c>
      <c r="E3" s="8" t="s">
        <v>8</v>
      </c>
      <c r="F3" s="9" t="s">
        <v>9</v>
      </c>
      <c r="G3" s="51" t="s">
        <v>6</v>
      </c>
      <c r="H3" s="52"/>
    </row>
    <row r="4" spans="1:8" s="15" customFormat="1" ht="20.100000000000001" customHeight="1" x14ac:dyDescent="0.15">
      <c r="A4" s="47" t="s">
        <v>10</v>
      </c>
      <c r="B4" s="48"/>
      <c r="C4" s="10">
        <v>906828</v>
      </c>
      <c r="D4" s="10">
        <v>950244</v>
      </c>
      <c r="E4" s="11">
        <v>-43416</v>
      </c>
      <c r="F4" s="12">
        <v>-4.5689299999999999</v>
      </c>
      <c r="G4" s="13">
        <v>1876.83</v>
      </c>
      <c r="H4" s="14">
        <v>483.2</v>
      </c>
    </row>
    <row r="5" spans="1:8" s="15" customFormat="1" ht="20.100000000000001" customHeight="1" x14ac:dyDescent="0.15">
      <c r="A5" s="45" t="s">
        <v>11</v>
      </c>
      <c r="B5" s="46"/>
      <c r="C5" s="16">
        <v>769387</v>
      </c>
      <c r="D5" s="16">
        <v>803841</v>
      </c>
      <c r="E5" s="17">
        <v>-34454</v>
      </c>
      <c r="F5" s="18">
        <v>-4.3</v>
      </c>
      <c r="G5" s="19">
        <f>SUM(G7:G14)</f>
        <v>1271.7600000000002</v>
      </c>
      <c r="H5" s="20">
        <v>605</v>
      </c>
    </row>
    <row r="6" spans="1:8" s="15" customFormat="1" ht="20.100000000000001" customHeight="1" x14ac:dyDescent="0.15">
      <c r="A6" s="47" t="s">
        <v>12</v>
      </c>
      <c r="B6" s="48"/>
      <c r="C6" s="16">
        <v>137441</v>
      </c>
      <c r="D6" s="16">
        <v>146403</v>
      </c>
      <c r="E6" s="17">
        <v>-8962</v>
      </c>
      <c r="F6" s="21">
        <v>-6.1</v>
      </c>
      <c r="G6" s="19">
        <f>SUM(G16:G17,G19,G21,G23:G24,G26:G28)</f>
        <v>605.08000000000004</v>
      </c>
      <c r="H6" s="20">
        <v>227.1</v>
      </c>
    </row>
    <row r="7" spans="1:8" s="2" customFormat="1" ht="20.100000000000001" customHeight="1" x14ac:dyDescent="0.15">
      <c r="A7" s="22"/>
      <c r="B7" s="23" t="s">
        <v>13</v>
      </c>
      <c r="C7" s="24">
        <v>406893</v>
      </c>
      <c r="D7" s="24">
        <v>417496</v>
      </c>
      <c r="E7" s="25">
        <v>-10603</v>
      </c>
      <c r="F7" s="26">
        <v>-2.5396700000000001</v>
      </c>
      <c r="G7" s="27">
        <v>375.54</v>
      </c>
      <c r="H7" s="28">
        <v>1083.5</v>
      </c>
    </row>
    <row r="8" spans="1:8" s="2" customFormat="1" ht="20.100000000000001" customHeight="1" x14ac:dyDescent="0.15">
      <c r="A8" s="22"/>
      <c r="B8" s="23" t="s">
        <v>14</v>
      </c>
      <c r="C8" s="24">
        <v>106687</v>
      </c>
      <c r="D8" s="24">
        <v>109513</v>
      </c>
      <c r="E8" s="25">
        <v>-2826</v>
      </c>
      <c r="F8" s="26">
        <v>-2.5805199999999999</v>
      </c>
      <c r="G8" s="27">
        <v>111.83</v>
      </c>
      <c r="H8" s="28">
        <v>954</v>
      </c>
    </row>
    <row r="9" spans="1:8" s="2" customFormat="1" ht="20.100000000000001" customHeight="1" x14ac:dyDescent="0.15">
      <c r="A9" s="22"/>
      <c r="B9" s="23" t="s">
        <v>15</v>
      </c>
      <c r="C9" s="24">
        <v>47709</v>
      </c>
      <c r="D9" s="24">
        <v>50624</v>
      </c>
      <c r="E9" s="25">
        <v>-2915</v>
      </c>
      <c r="F9" s="26">
        <v>-5.75814</v>
      </c>
      <c r="G9" s="27">
        <v>92.46</v>
      </c>
      <c r="H9" s="28">
        <v>516</v>
      </c>
    </row>
    <row r="10" spans="1:8" s="2" customFormat="1" ht="20.100000000000001" customHeight="1" x14ac:dyDescent="0.15">
      <c r="A10" s="22"/>
      <c r="B10" s="23" t="s">
        <v>16</v>
      </c>
      <c r="C10" s="24">
        <v>29669</v>
      </c>
      <c r="D10" s="29">
        <v>31631</v>
      </c>
      <c r="E10" s="25">
        <v>-1962</v>
      </c>
      <c r="F10" s="30">
        <v>-6.2027799999999997</v>
      </c>
      <c r="G10" s="27">
        <v>39.93</v>
      </c>
      <c r="H10" s="28">
        <v>743</v>
      </c>
    </row>
    <row r="11" spans="1:8" s="2" customFormat="1" ht="20.100000000000001" customHeight="1" x14ac:dyDescent="0.15">
      <c r="A11" s="22"/>
      <c r="B11" s="23" t="s">
        <v>17</v>
      </c>
      <c r="C11" s="24">
        <v>54352</v>
      </c>
      <c r="D11" s="24">
        <v>57438</v>
      </c>
      <c r="E11" s="25">
        <v>-3086</v>
      </c>
      <c r="F11" s="26">
        <v>-5.3727499999999999</v>
      </c>
      <c r="G11" s="27">
        <v>117.83</v>
      </c>
      <c r="H11" s="28">
        <v>461.3</v>
      </c>
    </row>
    <row r="12" spans="1:8" s="2" customFormat="1" ht="20.100000000000001" customHeight="1" x14ac:dyDescent="0.15">
      <c r="A12" s="22"/>
      <c r="B12" s="23" t="s">
        <v>18</v>
      </c>
      <c r="C12" s="24">
        <v>42523</v>
      </c>
      <c r="D12" s="24">
        <v>47003</v>
      </c>
      <c r="E12" s="25">
        <v>-4480</v>
      </c>
      <c r="F12" s="26">
        <v>-9.5313099999999995</v>
      </c>
      <c r="G12" s="27">
        <v>158.62</v>
      </c>
      <c r="H12" s="28">
        <v>268.10000000000002</v>
      </c>
    </row>
    <row r="13" spans="1:8" s="2" customFormat="1" ht="20.100000000000001" customHeight="1" x14ac:dyDescent="0.15">
      <c r="A13" s="22"/>
      <c r="B13" s="23" t="s">
        <v>19</v>
      </c>
      <c r="C13" s="24">
        <v>25300</v>
      </c>
      <c r="D13" s="24">
        <v>28279</v>
      </c>
      <c r="E13" s="25">
        <v>-2979</v>
      </c>
      <c r="F13" s="26">
        <v>-10.534319999999999</v>
      </c>
      <c r="G13" s="27">
        <v>152.86000000000001</v>
      </c>
      <c r="H13" s="28">
        <v>165.5</v>
      </c>
    </row>
    <row r="14" spans="1:8" s="2" customFormat="1" ht="20.100000000000001" customHeight="1" x14ac:dyDescent="0.15">
      <c r="A14" s="31"/>
      <c r="B14" s="32" t="s">
        <v>20</v>
      </c>
      <c r="C14" s="24">
        <v>56254</v>
      </c>
      <c r="D14" s="24">
        <v>61857</v>
      </c>
      <c r="E14" s="25">
        <v>-5603</v>
      </c>
      <c r="F14" s="26">
        <v>-9.0579900000000002</v>
      </c>
      <c r="G14" s="27">
        <v>222.69</v>
      </c>
      <c r="H14" s="28">
        <v>252.6</v>
      </c>
    </row>
    <row r="15" spans="1:8" s="33" customFormat="1" ht="20.100000000000001" customHeight="1" x14ac:dyDescent="0.15">
      <c r="A15" s="47" t="s">
        <v>21</v>
      </c>
      <c r="B15" s="48"/>
      <c r="C15" s="16">
        <v>23952</v>
      </c>
      <c r="D15" s="16">
        <v>26716</v>
      </c>
      <c r="E15" s="17">
        <f>C15-D15</f>
        <v>-2764</v>
      </c>
      <c r="F15" s="21">
        <v>-10.3</v>
      </c>
      <c r="G15" s="19">
        <f>SUM(G16:G17)</f>
        <v>169.93</v>
      </c>
      <c r="H15" s="20">
        <v>141</v>
      </c>
    </row>
    <row r="16" spans="1:8" s="2" customFormat="1" ht="20.100000000000001" customHeight="1" x14ac:dyDescent="0.15">
      <c r="A16" s="22"/>
      <c r="B16" s="23" t="s">
        <v>22</v>
      </c>
      <c r="C16" s="24">
        <v>11425</v>
      </c>
      <c r="D16" s="24">
        <v>12846</v>
      </c>
      <c r="E16" s="25">
        <f t="shared" ref="E16:E28" si="0">C16-D16</f>
        <v>-1421</v>
      </c>
      <c r="F16" s="26">
        <v>-11.061809999999999</v>
      </c>
      <c r="G16" s="27">
        <v>74.239999999999995</v>
      </c>
      <c r="H16" s="28">
        <v>153.9</v>
      </c>
    </row>
    <row r="17" spans="1:8" s="2" customFormat="1" ht="18.75" customHeight="1" x14ac:dyDescent="0.15">
      <c r="A17" s="31"/>
      <c r="B17" s="32" t="s">
        <v>23</v>
      </c>
      <c r="C17" s="24">
        <v>12527</v>
      </c>
      <c r="D17" s="24">
        <v>13870</v>
      </c>
      <c r="E17" s="25">
        <f t="shared" si="0"/>
        <v>-1343</v>
      </c>
      <c r="F17" s="26">
        <v>-9.6827699999999997</v>
      </c>
      <c r="G17" s="27">
        <v>95.69</v>
      </c>
      <c r="H17" s="28">
        <v>130.9</v>
      </c>
    </row>
    <row r="18" spans="1:8" s="33" customFormat="1" ht="20.100000000000001" customHeight="1" x14ac:dyDescent="0.15">
      <c r="A18" s="45" t="s">
        <v>24</v>
      </c>
      <c r="B18" s="46"/>
      <c r="C18" s="16">
        <f>C19</f>
        <v>25759</v>
      </c>
      <c r="D18" s="16">
        <v>26878</v>
      </c>
      <c r="E18" s="17">
        <f t="shared" si="0"/>
        <v>-1119</v>
      </c>
      <c r="F18" s="21">
        <v>-4.2</v>
      </c>
      <c r="G18" s="19">
        <f>G19</f>
        <v>75.78</v>
      </c>
      <c r="H18" s="20">
        <v>339.9</v>
      </c>
    </row>
    <row r="19" spans="1:8" s="2" customFormat="1" ht="20.100000000000001" customHeight="1" x14ac:dyDescent="0.15">
      <c r="A19" s="31"/>
      <c r="B19" s="32" t="s">
        <v>25</v>
      </c>
      <c r="C19" s="24">
        <v>25759</v>
      </c>
      <c r="D19" s="24">
        <v>26878</v>
      </c>
      <c r="E19" s="25">
        <f t="shared" si="0"/>
        <v>-1119</v>
      </c>
      <c r="F19" s="26">
        <v>-4.1632600000000002</v>
      </c>
      <c r="G19" s="27">
        <v>75.78</v>
      </c>
      <c r="H19" s="28">
        <v>339.9</v>
      </c>
    </row>
    <row r="20" spans="1:8" s="33" customFormat="1" ht="20.100000000000001" customHeight="1" x14ac:dyDescent="0.15">
      <c r="A20" s="45" t="s">
        <v>26</v>
      </c>
      <c r="B20" s="46"/>
      <c r="C20" s="16">
        <f>C21</f>
        <v>2931</v>
      </c>
      <c r="D20" s="16">
        <v>3103</v>
      </c>
      <c r="E20" s="17">
        <f t="shared" si="0"/>
        <v>-172</v>
      </c>
      <c r="F20" s="21">
        <v>-5.5</v>
      </c>
      <c r="G20" s="19">
        <f>G21</f>
        <v>14.21</v>
      </c>
      <c r="H20" s="20">
        <v>206.3</v>
      </c>
    </row>
    <row r="21" spans="1:8" s="2" customFormat="1" ht="20.100000000000001" customHeight="1" x14ac:dyDescent="0.15">
      <c r="A21" s="31"/>
      <c r="B21" s="32" t="s">
        <v>27</v>
      </c>
      <c r="C21" s="24">
        <v>2931</v>
      </c>
      <c r="D21" s="24">
        <v>3103</v>
      </c>
      <c r="E21" s="25">
        <f t="shared" si="0"/>
        <v>-172</v>
      </c>
      <c r="F21" s="26">
        <v>-5.5430200000000003</v>
      </c>
      <c r="G21" s="27">
        <v>14.21</v>
      </c>
      <c r="H21" s="28">
        <v>206.3</v>
      </c>
    </row>
    <row r="22" spans="1:8" s="33" customFormat="1" ht="20.100000000000001" customHeight="1" x14ac:dyDescent="0.15">
      <c r="A22" s="45" t="s">
        <v>28</v>
      </c>
      <c r="B22" s="46"/>
      <c r="C22" s="16">
        <f>SUM(C23:C24)</f>
        <v>39993</v>
      </c>
      <c r="D22" s="16">
        <v>41392</v>
      </c>
      <c r="E22" s="17">
        <f t="shared" si="0"/>
        <v>-1399</v>
      </c>
      <c r="F22" s="21">
        <v>-3.4</v>
      </c>
      <c r="G22" s="19">
        <f>SUM(G23:G24)</f>
        <v>117.85</v>
      </c>
      <c r="H22" s="20">
        <v>339.4</v>
      </c>
    </row>
    <row r="23" spans="1:8" s="2" customFormat="1" ht="20.100000000000001" customHeight="1" x14ac:dyDescent="0.15">
      <c r="A23" s="22"/>
      <c r="B23" s="23" t="s">
        <v>29</v>
      </c>
      <c r="C23" s="24">
        <v>18572</v>
      </c>
      <c r="D23" s="24">
        <v>18699</v>
      </c>
      <c r="E23" s="25">
        <f t="shared" si="0"/>
        <v>-127</v>
      </c>
      <c r="F23" s="26">
        <v>-0.67918000000000001</v>
      </c>
      <c r="G23" s="27">
        <v>8.1</v>
      </c>
      <c r="H23" s="28">
        <v>2292.8000000000002</v>
      </c>
    </row>
    <row r="24" spans="1:8" s="2" customFormat="1" ht="20.100000000000001" customHeight="1" x14ac:dyDescent="0.15">
      <c r="A24" s="31"/>
      <c r="B24" s="32" t="s">
        <v>30</v>
      </c>
      <c r="C24" s="24">
        <v>21421</v>
      </c>
      <c r="D24" s="24">
        <v>22693</v>
      </c>
      <c r="E24" s="25">
        <f t="shared" si="0"/>
        <v>-1272</v>
      </c>
      <c r="F24" s="26">
        <v>-5.6052499999999998</v>
      </c>
      <c r="G24" s="27">
        <v>109.75</v>
      </c>
      <c r="H24" s="28">
        <v>195.2</v>
      </c>
    </row>
    <row r="25" spans="1:8" s="33" customFormat="1" ht="20.100000000000001" customHeight="1" x14ac:dyDescent="0.15">
      <c r="A25" s="45" t="s">
        <v>31</v>
      </c>
      <c r="B25" s="46"/>
      <c r="C25" s="16">
        <f>SUM(C26:C28)</f>
        <v>44806</v>
      </c>
      <c r="D25" s="16">
        <v>48314</v>
      </c>
      <c r="E25" s="17">
        <f t="shared" si="0"/>
        <v>-3508</v>
      </c>
      <c r="F25" s="21">
        <v>-7.3</v>
      </c>
      <c r="G25" s="19">
        <f>SUM(G26:G28)</f>
        <v>227.31</v>
      </c>
      <c r="H25" s="20">
        <v>197.1</v>
      </c>
    </row>
    <row r="26" spans="1:8" s="2" customFormat="1" ht="20.100000000000001" customHeight="1" x14ac:dyDescent="0.15">
      <c r="A26" s="22"/>
      <c r="B26" s="23" t="s">
        <v>32</v>
      </c>
      <c r="C26" s="24">
        <v>7617</v>
      </c>
      <c r="D26" s="24">
        <v>8468</v>
      </c>
      <c r="E26" s="25">
        <f t="shared" si="0"/>
        <v>-851</v>
      </c>
      <c r="F26" s="26">
        <v>-10.0496</v>
      </c>
      <c r="G26" s="27">
        <v>8.4700000000000006</v>
      </c>
      <c r="H26" s="28">
        <v>899.3</v>
      </c>
    </row>
    <row r="27" spans="1:8" s="2" customFormat="1" ht="20.100000000000001" customHeight="1" x14ac:dyDescent="0.15">
      <c r="A27" s="22"/>
      <c r="B27" s="23" t="s">
        <v>33</v>
      </c>
      <c r="C27" s="24">
        <v>21175</v>
      </c>
      <c r="D27" s="24">
        <v>22445</v>
      </c>
      <c r="E27" s="25">
        <f t="shared" si="0"/>
        <v>-1270</v>
      </c>
      <c r="F27" s="26">
        <v>-5.6582800000000004</v>
      </c>
      <c r="G27" s="27">
        <v>24.39</v>
      </c>
      <c r="H27" s="28">
        <v>868.2</v>
      </c>
    </row>
    <row r="28" spans="1:8" s="2" customFormat="1" ht="20.100000000000001" customHeight="1" thickBot="1" x14ac:dyDescent="0.2">
      <c r="A28" s="34"/>
      <c r="B28" s="35" t="s">
        <v>34</v>
      </c>
      <c r="C28" s="36">
        <v>16014</v>
      </c>
      <c r="D28" s="36">
        <v>17401</v>
      </c>
      <c r="E28" s="37">
        <f t="shared" si="0"/>
        <v>-1387</v>
      </c>
      <c r="F28" s="38">
        <v>-7.9708100000000002</v>
      </c>
      <c r="G28" s="39">
        <v>194.45</v>
      </c>
      <c r="H28" s="40">
        <v>82.4</v>
      </c>
    </row>
    <row r="29" spans="1:8" ht="18" customHeight="1" x14ac:dyDescent="0.15">
      <c r="B29" s="42" t="s">
        <v>35</v>
      </c>
    </row>
    <row r="30" spans="1:8" ht="12" customHeight="1" x14ac:dyDescent="0.15">
      <c r="B30" s="42" t="s">
        <v>36</v>
      </c>
    </row>
  </sheetData>
  <mergeCells count="12">
    <mergeCell ref="E2:F2"/>
    <mergeCell ref="G3:H3"/>
    <mergeCell ref="A5:B5"/>
    <mergeCell ref="A6:B6"/>
    <mergeCell ref="A4:B4"/>
    <mergeCell ref="A2:B3"/>
    <mergeCell ref="C2:D2"/>
    <mergeCell ref="A25:B25"/>
    <mergeCell ref="A20:B20"/>
    <mergeCell ref="A22:B22"/>
    <mergeCell ref="A15:B15"/>
    <mergeCell ref="A18:B18"/>
  </mergeCells>
  <phoneticPr fontId="2"/>
  <printOptions horizontalCentered="1"/>
  <pageMargins left="0.74803149606299213" right="0.78740157480314965" top="0.78740157480314965" bottom="0.78740157480314965" header="0.51181102362204722" footer="0.51181102362204722"/>
  <pageSetup paperSize="9" scale="85" orientation="portrait" horizontalDpi="4294967292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2026-10-15T05:11:53Z</dcterms:created>
  <dcterms:modified xsi:type="dcterms:W3CDTF">2026-10-15T05:36:56Z</dcterms:modified>
</cp:coreProperties>
</file>