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3.4.10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sheet1!$A:$B,sheet1!$1:$1</definedName>
  </definedNames>
  <calcPr calcId="152511" fullCalcOnLoad="1"/>
</workbook>
</file>

<file path=xl/calcChain.xml><?xml version="1.0" encoding="utf-8"?>
<calcChain xmlns="http://schemas.openxmlformats.org/spreadsheetml/2006/main">
  <c r="C7" i="1" l="1"/>
  <c r="C10" i="1"/>
  <c r="L10" i="1" s="1"/>
  <c r="C12" i="1"/>
  <c r="C14" i="1"/>
  <c r="L14" i="1" s="1"/>
  <c r="C16" i="1"/>
  <c r="C18" i="1"/>
  <c r="L18" i="1" s="1"/>
  <c r="C21" i="1"/>
  <c r="C22" i="1"/>
  <c r="K5" i="1"/>
  <c r="K6" i="1"/>
  <c r="K7" i="1" s="1"/>
  <c r="K8" i="1"/>
  <c r="L8" i="1" s="1"/>
  <c r="K9" i="1"/>
  <c r="K10" i="1"/>
  <c r="K11" i="1"/>
  <c r="K12" i="1"/>
  <c r="L12" i="1" s="1"/>
  <c r="K13" i="1"/>
  <c r="K14" i="1"/>
  <c r="K15" i="1"/>
  <c r="K16" i="1"/>
  <c r="L16" i="1" s="1"/>
  <c r="K17" i="1"/>
  <c r="K18" i="1"/>
  <c r="K19" i="1"/>
  <c r="K20" i="1"/>
  <c r="K21" i="1" s="1"/>
  <c r="D7" i="1"/>
  <c r="D22" i="1" s="1"/>
  <c r="D10" i="1"/>
  <c r="D12" i="1"/>
  <c r="D14" i="1"/>
  <c r="D16" i="1"/>
  <c r="D18" i="1"/>
  <c r="D21" i="1"/>
  <c r="M21" i="1" s="1"/>
  <c r="E7" i="1"/>
  <c r="E10" i="1"/>
  <c r="N10" i="1" s="1"/>
  <c r="E12" i="1"/>
  <c r="E14" i="1"/>
  <c r="N14" i="1" s="1"/>
  <c r="E16" i="1"/>
  <c r="E18" i="1"/>
  <c r="N18" i="1" s="1"/>
  <c r="E21" i="1"/>
  <c r="E22" i="1"/>
  <c r="F7" i="1"/>
  <c r="F22" i="1" s="1"/>
  <c r="F10" i="1"/>
  <c r="F12" i="1"/>
  <c r="F14" i="1"/>
  <c r="F16" i="1"/>
  <c r="F18" i="1"/>
  <c r="F21" i="1"/>
  <c r="O21" i="1" s="1"/>
  <c r="G7" i="1"/>
  <c r="G10" i="1"/>
  <c r="P10" i="1" s="1"/>
  <c r="G12" i="1"/>
  <c r="G14" i="1"/>
  <c r="P14" i="1" s="1"/>
  <c r="G16" i="1"/>
  <c r="G18" i="1"/>
  <c r="P18" i="1" s="1"/>
  <c r="G21" i="1"/>
  <c r="G22" i="1"/>
  <c r="H7" i="1"/>
  <c r="H22" i="1" s="1"/>
  <c r="H10" i="1"/>
  <c r="H12" i="1"/>
  <c r="H14" i="1"/>
  <c r="H16" i="1"/>
  <c r="H18" i="1"/>
  <c r="H21" i="1"/>
  <c r="Q21" i="1" s="1"/>
  <c r="I7" i="1"/>
  <c r="I10" i="1"/>
  <c r="R10" i="1" s="1"/>
  <c r="I12" i="1"/>
  <c r="I14" i="1"/>
  <c r="R14" i="1" s="1"/>
  <c r="I16" i="1"/>
  <c r="I18" i="1"/>
  <c r="R18" i="1" s="1"/>
  <c r="I21" i="1"/>
  <c r="I22" i="1"/>
  <c r="J7" i="1"/>
  <c r="J22" i="1" s="1"/>
  <c r="J10" i="1"/>
  <c r="J12" i="1"/>
  <c r="J14" i="1"/>
  <c r="J16" i="1"/>
  <c r="J18" i="1"/>
  <c r="J21" i="1"/>
  <c r="S21" i="1" s="1"/>
  <c r="M20" i="1"/>
  <c r="O20" i="1"/>
  <c r="Q20" i="1"/>
  <c r="S20" i="1"/>
  <c r="L19" i="1"/>
  <c r="M19" i="1"/>
  <c r="N19" i="1"/>
  <c r="O19" i="1"/>
  <c r="P19" i="1"/>
  <c r="Q19" i="1"/>
  <c r="R19" i="1"/>
  <c r="S19" i="1"/>
  <c r="T19" i="1"/>
  <c r="M18" i="1"/>
  <c r="O18" i="1"/>
  <c r="Q18" i="1"/>
  <c r="S18" i="1"/>
  <c r="L17" i="1"/>
  <c r="M17" i="1"/>
  <c r="N17" i="1"/>
  <c r="O17" i="1"/>
  <c r="P17" i="1"/>
  <c r="Q17" i="1"/>
  <c r="R17" i="1"/>
  <c r="S17" i="1"/>
  <c r="T17" i="1"/>
  <c r="M16" i="1"/>
  <c r="O16" i="1"/>
  <c r="Q16" i="1"/>
  <c r="S16" i="1"/>
  <c r="L15" i="1"/>
  <c r="M15" i="1"/>
  <c r="N15" i="1"/>
  <c r="O15" i="1"/>
  <c r="P15" i="1"/>
  <c r="Q15" i="1"/>
  <c r="R15" i="1"/>
  <c r="S15" i="1"/>
  <c r="T15" i="1"/>
  <c r="M14" i="1"/>
  <c r="O14" i="1"/>
  <c r="Q14" i="1"/>
  <c r="S14" i="1"/>
  <c r="L13" i="1"/>
  <c r="M13" i="1"/>
  <c r="N13" i="1"/>
  <c r="O13" i="1"/>
  <c r="P13" i="1"/>
  <c r="Q13" i="1"/>
  <c r="R13" i="1"/>
  <c r="S13" i="1"/>
  <c r="T13" i="1"/>
  <c r="M12" i="1"/>
  <c r="O12" i="1"/>
  <c r="Q12" i="1"/>
  <c r="S12" i="1"/>
  <c r="L11" i="1"/>
  <c r="M11" i="1"/>
  <c r="N11" i="1"/>
  <c r="O11" i="1"/>
  <c r="P11" i="1"/>
  <c r="Q11" i="1"/>
  <c r="R11" i="1"/>
  <c r="S11" i="1"/>
  <c r="T11" i="1"/>
  <c r="M10" i="1"/>
  <c r="O10" i="1"/>
  <c r="Q10" i="1"/>
  <c r="S10" i="1"/>
  <c r="L9" i="1"/>
  <c r="M9" i="1"/>
  <c r="N9" i="1"/>
  <c r="O9" i="1"/>
  <c r="P9" i="1"/>
  <c r="Q9" i="1"/>
  <c r="R9" i="1"/>
  <c r="S9" i="1"/>
  <c r="T9" i="1"/>
  <c r="M8" i="1"/>
  <c r="O8" i="1"/>
  <c r="Q8" i="1"/>
  <c r="S8" i="1"/>
  <c r="M6" i="1"/>
  <c r="O6" i="1"/>
  <c r="Q6" i="1"/>
  <c r="S6" i="1"/>
  <c r="L5" i="1"/>
  <c r="M5" i="1"/>
  <c r="N5" i="1"/>
  <c r="O5" i="1"/>
  <c r="P5" i="1"/>
  <c r="Q5" i="1"/>
  <c r="R5" i="1"/>
  <c r="S5" i="1"/>
  <c r="T5" i="1"/>
  <c r="Q22" i="1" l="1"/>
  <c r="M22" i="1"/>
  <c r="K22" i="1"/>
  <c r="R22" i="1" s="1"/>
  <c r="L7" i="1"/>
  <c r="N7" i="1"/>
  <c r="P7" i="1"/>
  <c r="R7" i="1"/>
  <c r="L22" i="1"/>
  <c r="T18" i="1"/>
  <c r="T14" i="1"/>
  <c r="T10" i="1"/>
  <c r="S22" i="1"/>
  <c r="P22" i="1"/>
  <c r="O22" i="1"/>
  <c r="L21" i="1"/>
  <c r="N21" i="1"/>
  <c r="P21" i="1"/>
  <c r="R21" i="1"/>
  <c r="R6" i="1"/>
  <c r="P6" i="1"/>
  <c r="N6" i="1"/>
  <c r="L6" i="1"/>
  <c r="S7" i="1"/>
  <c r="Q7" i="1"/>
  <c r="O7" i="1"/>
  <c r="M7" i="1"/>
  <c r="R8" i="1"/>
  <c r="P8" i="1"/>
  <c r="N8" i="1"/>
  <c r="T8" i="1" s="1"/>
  <c r="R12" i="1"/>
  <c r="P12" i="1"/>
  <c r="T12" i="1" s="1"/>
  <c r="N12" i="1"/>
  <c r="R16" i="1"/>
  <c r="P16" i="1"/>
  <c r="N16" i="1"/>
  <c r="T16" i="1" s="1"/>
  <c r="R20" i="1"/>
  <c r="P20" i="1"/>
  <c r="N20" i="1"/>
  <c r="L20" i="1"/>
  <c r="T20" i="1" s="1"/>
  <c r="T7" i="1" l="1"/>
  <c r="T6" i="1"/>
  <c r="T21" i="1"/>
  <c r="N22" i="1"/>
  <c r="T22" i="1" s="1"/>
</calcChain>
</file>

<file path=xl/sharedStrings.xml><?xml version="1.0" encoding="utf-8"?>
<sst xmlns="http://schemas.openxmlformats.org/spreadsheetml/2006/main" count="51" uniqueCount="38">
  <si>
    <t>県議会議員選挙　党派別 得票数・得票率</t>
  </si>
  <si>
    <t>区分</t>
  </si>
  <si>
    <t>党派別得票数</t>
  </si>
  <si>
    <t>党派別得票率（%）</t>
  </si>
  <si>
    <t>自由民主党</t>
  </si>
  <si>
    <t>公明党</t>
  </si>
  <si>
    <t>民主党</t>
  </si>
  <si>
    <t>日本共産党</t>
  </si>
  <si>
    <t>元気な香川をつくる会</t>
  </si>
  <si>
    <t>社会民主党</t>
  </si>
  <si>
    <t>みんなの党</t>
  </si>
  <si>
    <t>無所属</t>
  </si>
  <si>
    <t>計</t>
  </si>
  <si>
    <t>高松市選挙区</t>
  </si>
  <si>
    <t>高松市</t>
  </si>
  <si>
    <t>直島町</t>
  </si>
  <si>
    <t>高松市選挙区 計</t>
  </si>
  <si>
    <t>坂出市選挙区</t>
  </si>
  <si>
    <t>坂出市</t>
  </si>
  <si>
    <t>宇多津町</t>
  </si>
  <si>
    <t>坂出市選挙区 計</t>
  </si>
  <si>
    <t>観音寺市選挙区</t>
  </si>
  <si>
    <t>観音寺市</t>
  </si>
  <si>
    <t>観音寺市選挙区 計</t>
  </si>
  <si>
    <t>三豊市選挙区</t>
  </si>
  <si>
    <t>三豊市</t>
  </si>
  <si>
    <t>三豊市選挙区 計</t>
  </si>
  <si>
    <t>木田郡選挙区</t>
  </si>
  <si>
    <t>三木町</t>
  </si>
  <si>
    <t>木田郡選挙区 計</t>
  </si>
  <si>
    <t>綾歌郡選挙区</t>
  </si>
  <si>
    <t>綾川町</t>
  </si>
  <si>
    <t>綾歌郡選挙区 計</t>
  </si>
  <si>
    <t>仲多度郡第一選挙区</t>
  </si>
  <si>
    <t>琴平町</t>
  </si>
  <si>
    <t>まんのう町</t>
  </si>
  <si>
    <t>仲多度郡第一選挙区 計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</si>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</sst>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.000"/>
  </numFmts>
  <fonts count="7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i/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80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80" fontId="1" fillId="0" borderId="2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B5" sqref="B5"/>
    </sheetView>
  </sheetViews>
  <sheetFormatPr defaultRowHeight="13.5"/>
  <cols>
    <col min="1" max="1" width="16.25" customWidth="1"/>
    <col min="2" max="2" width="13.125" customWidth="1"/>
    <col min="3" max="11" width="11.875" customWidth="1"/>
    <col min="12" max="19" width="8.75" customWidth="1"/>
    <col min="20" max="20" width="6.25" customWidth="1"/>
  </cols>
  <sheetData>
    <row r="1" spans="1:20" s="1" customFormat="1" ht="22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 t="s">
        <v>0</v>
      </c>
      <c r="M1" s="16"/>
      <c r="N1" s="16"/>
      <c r="O1" s="16"/>
      <c r="P1" s="16"/>
      <c r="Q1" s="16"/>
      <c r="R1" s="16"/>
      <c r="S1" s="16"/>
      <c r="T1" s="16"/>
    </row>
    <row r="2" spans="1:20" s="1" customFormat="1">
      <c r="A2" s="2"/>
    </row>
    <row r="3" spans="1:20" s="1" customFormat="1" ht="15" customHeight="1">
      <c r="A3" s="17" t="s">
        <v>1</v>
      </c>
      <c r="B3" s="18"/>
      <c r="C3" s="13" t="s">
        <v>2</v>
      </c>
      <c r="D3" s="21"/>
      <c r="E3" s="21"/>
      <c r="F3" s="21"/>
      <c r="G3" s="21"/>
      <c r="H3" s="21"/>
      <c r="I3" s="21"/>
      <c r="J3" s="21"/>
      <c r="K3" s="14"/>
      <c r="L3" s="13" t="s">
        <v>3</v>
      </c>
      <c r="M3" s="21"/>
      <c r="N3" s="21"/>
      <c r="O3" s="21"/>
      <c r="P3" s="21"/>
      <c r="Q3" s="21"/>
      <c r="R3" s="21"/>
      <c r="S3" s="21"/>
      <c r="T3" s="14"/>
    </row>
    <row r="4" spans="1:20" s="1" customFormat="1" ht="26.25" customHeight="1">
      <c r="A4" s="19"/>
      <c r="B4" s="20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4" t="s">
        <v>4</v>
      </c>
      <c r="M4" s="4" t="s">
        <v>5</v>
      </c>
      <c r="N4" s="4" t="s">
        <v>6</v>
      </c>
      <c r="O4" s="4" t="s">
        <v>7</v>
      </c>
      <c r="P4" s="4" t="s">
        <v>8</v>
      </c>
      <c r="Q4" s="4" t="s">
        <v>9</v>
      </c>
      <c r="R4" s="4" t="s">
        <v>10</v>
      </c>
      <c r="S4" s="4" t="s">
        <v>11</v>
      </c>
      <c r="T4" s="4" t="s">
        <v>12</v>
      </c>
    </row>
    <row r="5" spans="1:20" ht="18.75" customHeight="1">
      <c r="A5" s="5" t="s">
        <v>13</v>
      </c>
      <c r="B5" s="5" t="s">
        <v>14</v>
      </c>
      <c r="C5" s="6">
        <v>65914.717000000004</v>
      </c>
      <c r="D5" s="6">
        <v>21183</v>
      </c>
      <c r="E5" s="6">
        <v>19650.687000000002</v>
      </c>
      <c r="F5" s="6">
        <v>14108.959000000001</v>
      </c>
      <c r="G5" s="6"/>
      <c r="H5" s="6"/>
      <c r="I5" s="6"/>
      <c r="J5" s="6">
        <v>35386.633999999998</v>
      </c>
      <c r="K5" s="6">
        <f>SUM(C5:J5)</f>
        <v>156243.997</v>
      </c>
      <c r="L5" s="7">
        <f t="shared" ref="L5:L22" si="0">ROUND(C5/K5*100,2)</f>
        <v>42.19</v>
      </c>
      <c r="M5" s="7">
        <f t="shared" ref="M5:M22" si="1">ROUND(D5/K5*100,2)</f>
        <v>13.56</v>
      </c>
      <c r="N5" s="7">
        <f t="shared" ref="N5:N22" si="2">ROUND(E5/K5*100,2)</f>
        <v>12.58</v>
      </c>
      <c r="O5" s="7">
        <f t="shared" ref="O5:O22" si="3">ROUND(F5/K5*100,2)</f>
        <v>9.0299999999999994</v>
      </c>
      <c r="P5" s="7">
        <f t="shared" ref="P5:P22" si="4">ROUND(G5/K5*100,2)</f>
        <v>0</v>
      </c>
      <c r="Q5" s="7">
        <f t="shared" ref="Q5:Q22" si="5">ROUND(H5/K5*100,2)</f>
        <v>0</v>
      </c>
      <c r="R5" s="7">
        <f t="shared" ref="R5:R22" si="6">ROUND(I5/K5*100,2)</f>
        <v>0</v>
      </c>
      <c r="S5" s="7">
        <f t="shared" ref="S5:S22" si="7">ROUND(J5/K5*100,2)</f>
        <v>22.65</v>
      </c>
      <c r="T5" s="8">
        <f t="shared" ref="T5:T22" si="8">SUM(L5:S5)</f>
        <v>100.00999999999999</v>
      </c>
    </row>
    <row r="6" spans="1:20" ht="18.75" customHeight="1">
      <c r="A6" s="5" t="s">
        <v>13</v>
      </c>
      <c r="B6" s="5" t="s">
        <v>15</v>
      </c>
      <c r="C6" s="6">
        <v>695.46199999999999</v>
      </c>
      <c r="D6" s="6">
        <v>291</v>
      </c>
      <c r="E6" s="6">
        <v>144.53</v>
      </c>
      <c r="F6" s="6">
        <v>44</v>
      </c>
      <c r="G6" s="6"/>
      <c r="H6" s="6"/>
      <c r="I6" s="6"/>
      <c r="J6" s="6">
        <v>584.00599999999997</v>
      </c>
      <c r="K6" s="6">
        <f>SUM(C6:J6)</f>
        <v>1758.998</v>
      </c>
      <c r="L6" s="7">
        <f t="shared" si="0"/>
        <v>39.54</v>
      </c>
      <c r="M6" s="7">
        <f t="shared" si="1"/>
        <v>16.54</v>
      </c>
      <c r="N6" s="7">
        <f t="shared" si="2"/>
        <v>8.2200000000000006</v>
      </c>
      <c r="O6" s="7">
        <f t="shared" si="3"/>
        <v>2.5</v>
      </c>
      <c r="P6" s="7">
        <f t="shared" si="4"/>
        <v>0</v>
      </c>
      <c r="Q6" s="7">
        <f t="shared" si="5"/>
        <v>0</v>
      </c>
      <c r="R6" s="7">
        <f t="shared" si="6"/>
        <v>0</v>
      </c>
      <c r="S6" s="7">
        <f t="shared" si="7"/>
        <v>33.200000000000003</v>
      </c>
      <c r="T6" s="8">
        <f t="shared" si="8"/>
        <v>100</v>
      </c>
    </row>
    <row r="7" spans="1:20" s="9" customFormat="1" ht="22.5" customHeight="1">
      <c r="A7" s="11" t="s">
        <v>16</v>
      </c>
      <c r="B7" s="12"/>
      <c r="C7" s="6">
        <f t="shared" ref="C7:K7" si="9">SUBTOTAL(9,C5:C6)</f>
        <v>66610.179000000004</v>
      </c>
      <c r="D7" s="6">
        <f t="shared" si="9"/>
        <v>21474</v>
      </c>
      <c r="E7" s="6">
        <f t="shared" si="9"/>
        <v>19795.217000000001</v>
      </c>
      <c r="F7" s="6">
        <f t="shared" si="9"/>
        <v>14152.959000000001</v>
      </c>
      <c r="G7" s="6">
        <f t="shared" si="9"/>
        <v>0</v>
      </c>
      <c r="H7" s="6">
        <f t="shared" si="9"/>
        <v>0</v>
      </c>
      <c r="I7" s="6">
        <f t="shared" si="9"/>
        <v>0</v>
      </c>
      <c r="J7" s="6">
        <f t="shared" si="9"/>
        <v>35970.639999999999</v>
      </c>
      <c r="K7" s="6">
        <f t="shared" si="9"/>
        <v>158002.995</v>
      </c>
      <c r="L7" s="8">
        <f t="shared" si="0"/>
        <v>42.16</v>
      </c>
      <c r="M7" s="8">
        <f t="shared" si="1"/>
        <v>13.59</v>
      </c>
      <c r="N7" s="8">
        <f t="shared" si="2"/>
        <v>12.53</v>
      </c>
      <c r="O7" s="8">
        <f t="shared" si="3"/>
        <v>8.9600000000000009</v>
      </c>
      <c r="P7" s="8">
        <f t="shared" si="4"/>
        <v>0</v>
      </c>
      <c r="Q7" s="8">
        <f t="shared" si="5"/>
        <v>0</v>
      </c>
      <c r="R7" s="8">
        <f t="shared" si="6"/>
        <v>0</v>
      </c>
      <c r="S7" s="8">
        <f t="shared" si="7"/>
        <v>22.77</v>
      </c>
      <c r="T7" s="8">
        <f t="shared" si="8"/>
        <v>100.01</v>
      </c>
    </row>
    <row r="8" spans="1:20" ht="18.75" customHeight="1">
      <c r="A8" s="5" t="s">
        <v>17</v>
      </c>
      <c r="B8" s="5" t="s">
        <v>18</v>
      </c>
      <c r="C8" s="6">
        <v>21716</v>
      </c>
      <c r="D8" s="6"/>
      <c r="E8" s="6"/>
      <c r="F8" s="6"/>
      <c r="G8" s="6"/>
      <c r="H8" s="6"/>
      <c r="I8" s="6"/>
      <c r="J8" s="6">
        <v>2700</v>
      </c>
      <c r="K8" s="6">
        <f>SUM(C8:J8)</f>
        <v>24416</v>
      </c>
      <c r="L8" s="7">
        <f t="shared" si="0"/>
        <v>88.94</v>
      </c>
      <c r="M8" s="7">
        <f t="shared" si="1"/>
        <v>0</v>
      </c>
      <c r="N8" s="7">
        <f t="shared" si="2"/>
        <v>0</v>
      </c>
      <c r="O8" s="7">
        <f t="shared" si="3"/>
        <v>0</v>
      </c>
      <c r="P8" s="7">
        <f t="shared" si="4"/>
        <v>0</v>
      </c>
      <c r="Q8" s="7">
        <f t="shared" si="5"/>
        <v>0</v>
      </c>
      <c r="R8" s="7">
        <f t="shared" si="6"/>
        <v>0</v>
      </c>
      <c r="S8" s="7">
        <f t="shared" si="7"/>
        <v>11.06</v>
      </c>
      <c r="T8" s="8">
        <f t="shared" si="8"/>
        <v>100</v>
      </c>
    </row>
    <row r="9" spans="1:20" ht="18.75" customHeight="1">
      <c r="A9" s="5" t="s">
        <v>17</v>
      </c>
      <c r="B9" s="5" t="s">
        <v>19</v>
      </c>
      <c r="C9" s="6">
        <v>4572</v>
      </c>
      <c r="D9" s="6"/>
      <c r="E9" s="6"/>
      <c r="F9" s="6"/>
      <c r="G9" s="6"/>
      <c r="H9" s="6"/>
      <c r="I9" s="6"/>
      <c r="J9" s="6">
        <v>633</v>
      </c>
      <c r="K9" s="6">
        <f>SUM(C9:J9)</f>
        <v>5205</v>
      </c>
      <c r="L9" s="7">
        <f t="shared" si="0"/>
        <v>87.84</v>
      </c>
      <c r="M9" s="7">
        <f t="shared" si="1"/>
        <v>0</v>
      </c>
      <c r="N9" s="7">
        <f t="shared" si="2"/>
        <v>0</v>
      </c>
      <c r="O9" s="7">
        <f t="shared" si="3"/>
        <v>0</v>
      </c>
      <c r="P9" s="7">
        <f t="shared" si="4"/>
        <v>0</v>
      </c>
      <c r="Q9" s="7">
        <f t="shared" si="5"/>
        <v>0</v>
      </c>
      <c r="R9" s="7">
        <f t="shared" si="6"/>
        <v>0</v>
      </c>
      <c r="S9" s="7">
        <f t="shared" si="7"/>
        <v>12.16</v>
      </c>
      <c r="T9" s="8">
        <f t="shared" si="8"/>
        <v>100</v>
      </c>
    </row>
    <row r="10" spans="1:20" s="9" customFormat="1" ht="22.5" customHeight="1">
      <c r="A10" s="11" t="s">
        <v>20</v>
      </c>
      <c r="B10" s="12"/>
      <c r="C10" s="6">
        <f t="shared" ref="C10:K10" si="10">SUBTOTAL(9,C8:C9)</f>
        <v>26288</v>
      </c>
      <c r="D10" s="6">
        <f t="shared" si="10"/>
        <v>0</v>
      </c>
      <c r="E10" s="6">
        <f t="shared" si="10"/>
        <v>0</v>
      </c>
      <c r="F10" s="6">
        <f t="shared" si="10"/>
        <v>0</v>
      </c>
      <c r="G10" s="6">
        <f t="shared" si="10"/>
        <v>0</v>
      </c>
      <c r="H10" s="6">
        <f t="shared" si="10"/>
        <v>0</v>
      </c>
      <c r="I10" s="6">
        <f t="shared" si="10"/>
        <v>0</v>
      </c>
      <c r="J10" s="6">
        <f t="shared" si="10"/>
        <v>3333</v>
      </c>
      <c r="K10" s="6">
        <f t="shared" si="10"/>
        <v>29621</v>
      </c>
      <c r="L10" s="8">
        <f t="shared" si="0"/>
        <v>88.75</v>
      </c>
      <c r="M10" s="8">
        <f t="shared" si="1"/>
        <v>0</v>
      </c>
      <c r="N10" s="8">
        <f t="shared" si="2"/>
        <v>0</v>
      </c>
      <c r="O10" s="8">
        <f t="shared" si="3"/>
        <v>0</v>
      </c>
      <c r="P10" s="8">
        <f t="shared" si="4"/>
        <v>0</v>
      </c>
      <c r="Q10" s="8">
        <f t="shared" si="5"/>
        <v>0</v>
      </c>
      <c r="R10" s="8">
        <f t="shared" si="6"/>
        <v>0</v>
      </c>
      <c r="S10" s="8">
        <f t="shared" si="7"/>
        <v>11.25</v>
      </c>
      <c r="T10" s="8">
        <f t="shared" si="8"/>
        <v>100</v>
      </c>
    </row>
    <row r="11" spans="1:20" ht="18.75" customHeight="1">
      <c r="A11" s="5" t="s">
        <v>21</v>
      </c>
      <c r="B11" s="5" t="s">
        <v>22</v>
      </c>
      <c r="C11" s="6">
        <v>23092</v>
      </c>
      <c r="D11" s="6"/>
      <c r="E11" s="6"/>
      <c r="F11" s="6"/>
      <c r="G11" s="6">
        <v>7176</v>
      </c>
      <c r="H11" s="6"/>
      <c r="I11" s="6"/>
      <c r="J11" s="6"/>
      <c r="K11" s="6">
        <f>SUM(C11:J11)</f>
        <v>30268</v>
      </c>
      <c r="L11" s="7">
        <f t="shared" si="0"/>
        <v>76.290000000000006</v>
      </c>
      <c r="M11" s="7">
        <f t="shared" si="1"/>
        <v>0</v>
      </c>
      <c r="N11" s="7">
        <f t="shared" si="2"/>
        <v>0</v>
      </c>
      <c r="O11" s="7">
        <f t="shared" si="3"/>
        <v>0</v>
      </c>
      <c r="P11" s="7">
        <f t="shared" si="4"/>
        <v>23.71</v>
      </c>
      <c r="Q11" s="7">
        <f t="shared" si="5"/>
        <v>0</v>
      </c>
      <c r="R11" s="7">
        <f t="shared" si="6"/>
        <v>0</v>
      </c>
      <c r="S11" s="7">
        <f t="shared" si="7"/>
        <v>0</v>
      </c>
      <c r="T11" s="8">
        <f t="shared" si="8"/>
        <v>100</v>
      </c>
    </row>
    <row r="12" spans="1:20" s="9" customFormat="1" ht="22.5" customHeight="1">
      <c r="A12" s="11" t="s">
        <v>23</v>
      </c>
      <c r="B12" s="12"/>
      <c r="C12" s="6">
        <f t="shared" ref="C12:K12" si="11">SUBTOTAL(9,C11:C11)</f>
        <v>23092</v>
      </c>
      <c r="D12" s="6">
        <f t="shared" si="11"/>
        <v>0</v>
      </c>
      <c r="E12" s="6">
        <f t="shared" si="11"/>
        <v>0</v>
      </c>
      <c r="F12" s="6">
        <f t="shared" si="11"/>
        <v>0</v>
      </c>
      <c r="G12" s="6">
        <f t="shared" si="11"/>
        <v>7176</v>
      </c>
      <c r="H12" s="6">
        <f t="shared" si="11"/>
        <v>0</v>
      </c>
      <c r="I12" s="6">
        <f t="shared" si="11"/>
        <v>0</v>
      </c>
      <c r="J12" s="6">
        <f t="shared" si="11"/>
        <v>0</v>
      </c>
      <c r="K12" s="6">
        <f t="shared" si="11"/>
        <v>30268</v>
      </c>
      <c r="L12" s="8">
        <f t="shared" si="0"/>
        <v>76.290000000000006</v>
      </c>
      <c r="M12" s="8">
        <f t="shared" si="1"/>
        <v>0</v>
      </c>
      <c r="N12" s="8">
        <f t="shared" si="2"/>
        <v>0</v>
      </c>
      <c r="O12" s="8">
        <f t="shared" si="3"/>
        <v>0</v>
      </c>
      <c r="P12" s="8">
        <f t="shared" si="4"/>
        <v>23.71</v>
      </c>
      <c r="Q12" s="8">
        <f t="shared" si="5"/>
        <v>0</v>
      </c>
      <c r="R12" s="8">
        <f t="shared" si="6"/>
        <v>0</v>
      </c>
      <c r="S12" s="8">
        <f t="shared" si="7"/>
        <v>0</v>
      </c>
      <c r="T12" s="8">
        <f t="shared" si="8"/>
        <v>100</v>
      </c>
    </row>
    <row r="13" spans="1:20" ht="18.75" customHeight="1">
      <c r="A13" s="5" t="s">
        <v>24</v>
      </c>
      <c r="B13" s="5" t="s">
        <v>25</v>
      </c>
      <c r="C13" s="6">
        <v>24094</v>
      </c>
      <c r="D13" s="6"/>
      <c r="E13" s="6"/>
      <c r="F13" s="6"/>
      <c r="G13" s="6"/>
      <c r="H13" s="6">
        <v>6164</v>
      </c>
      <c r="I13" s="6">
        <v>3712</v>
      </c>
      <c r="J13" s="6"/>
      <c r="K13" s="6">
        <f>SUM(C13:J13)</f>
        <v>33970</v>
      </c>
      <c r="L13" s="7">
        <f t="shared" si="0"/>
        <v>70.930000000000007</v>
      </c>
      <c r="M13" s="7">
        <f t="shared" si="1"/>
        <v>0</v>
      </c>
      <c r="N13" s="7">
        <f t="shared" si="2"/>
        <v>0</v>
      </c>
      <c r="O13" s="7">
        <f t="shared" si="3"/>
        <v>0</v>
      </c>
      <c r="P13" s="7">
        <f t="shared" si="4"/>
        <v>0</v>
      </c>
      <c r="Q13" s="7">
        <f t="shared" si="5"/>
        <v>18.149999999999999</v>
      </c>
      <c r="R13" s="7">
        <f t="shared" si="6"/>
        <v>10.93</v>
      </c>
      <c r="S13" s="7">
        <f t="shared" si="7"/>
        <v>0</v>
      </c>
      <c r="T13" s="8">
        <f t="shared" si="8"/>
        <v>100.01000000000002</v>
      </c>
    </row>
    <row r="14" spans="1:20" s="9" customFormat="1" ht="22.5" customHeight="1">
      <c r="A14" s="11" t="s">
        <v>26</v>
      </c>
      <c r="B14" s="12"/>
      <c r="C14" s="6">
        <f t="shared" ref="C14:K14" si="12">SUBTOTAL(9,C13:C13)</f>
        <v>24094</v>
      </c>
      <c r="D14" s="6">
        <f t="shared" si="12"/>
        <v>0</v>
      </c>
      <c r="E14" s="6">
        <f t="shared" si="12"/>
        <v>0</v>
      </c>
      <c r="F14" s="6">
        <f t="shared" si="12"/>
        <v>0</v>
      </c>
      <c r="G14" s="6">
        <f t="shared" si="12"/>
        <v>0</v>
      </c>
      <c r="H14" s="6">
        <f t="shared" si="12"/>
        <v>6164</v>
      </c>
      <c r="I14" s="6">
        <f t="shared" si="12"/>
        <v>3712</v>
      </c>
      <c r="J14" s="6">
        <f t="shared" si="12"/>
        <v>0</v>
      </c>
      <c r="K14" s="6">
        <f t="shared" si="12"/>
        <v>33970</v>
      </c>
      <c r="L14" s="8">
        <f t="shared" si="0"/>
        <v>70.930000000000007</v>
      </c>
      <c r="M14" s="8">
        <f t="shared" si="1"/>
        <v>0</v>
      </c>
      <c r="N14" s="8">
        <f t="shared" si="2"/>
        <v>0</v>
      </c>
      <c r="O14" s="8">
        <f t="shared" si="3"/>
        <v>0</v>
      </c>
      <c r="P14" s="8">
        <f t="shared" si="4"/>
        <v>0</v>
      </c>
      <c r="Q14" s="8">
        <f t="shared" si="5"/>
        <v>18.149999999999999</v>
      </c>
      <c r="R14" s="8">
        <f t="shared" si="6"/>
        <v>10.93</v>
      </c>
      <c r="S14" s="8">
        <f t="shared" si="7"/>
        <v>0</v>
      </c>
      <c r="T14" s="8">
        <f t="shared" si="8"/>
        <v>100.01000000000002</v>
      </c>
    </row>
    <row r="15" spans="1:20" ht="18.75" customHeight="1">
      <c r="A15" s="5" t="s">
        <v>27</v>
      </c>
      <c r="B15" s="5" t="s">
        <v>28</v>
      </c>
      <c r="C15" s="6">
        <v>6794</v>
      </c>
      <c r="D15" s="6"/>
      <c r="E15" s="6"/>
      <c r="F15" s="6"/>
      <c r="G15" s="6"/>
      <c r="H15" s="6"/>
      <c r="I15" s="6"/>
      <c r="J15" s="6">
        <v>4613</v>
      </c>
      <c r="K15" s="6">
        <f>SUM(C15:J15)</f>
        <v>11407</v>
      </c>
      <c r="L15" s="7">
        <f t="shared" si="0"/>
        <v>59.56</v>
      </c>
      <c r="M15" s="7">
        <f t="shared" si="1"/>
        <v>0</v>
      </c>
      <c r="N15" s="7">
        <f t="shared" si="2"/>
        <v>0</v>
      </c>
      <c r="O15" s="7">
        <f t="shared" si="3"/>
        <v>0</v>
      </c>
      <c r="P15" s="7">
        <f t="shared" si="4"/>
        <v>0</v>
      </c>
      <c r="Q15" s="7">
        <f t="shared" si="5"/>
        <v>0</v>
      </c>
      <c r="R15" s="7">
        <f t="shared" si="6"/>
        <v>0</v>
      </c>
      <c r="S15" s="7">
        <f t="shared" si="7"/>
        <v>40.44</v>
      </c>
      <c r="T15" s="8">
        <f t="shared" si="8"/>
        <v>100</v>
      </c>
    </row>
    <row r="16" spans="1:20" s="9" customFormat="1" ht="22.5" customHeight="1">
      <c r="A16" s="11" t="s">
        <v>29</v>
      </c>
      <c r="B16" s="12"/>
      <c r="C16" s="6">
        <f t="shared" ref="C16:K16" si="13">SUBTOTAL(9,C15:C15)</f>
        <v>6794</v>
      </c>
      <c r="D16" s="6">
        <f t="shared" si="13"/>
        <v>0</v>
      </c>
      <c r="E16" s="6">
        <f t="shared" si="13"/>
        <v>0</v>
      </c>
      <c r="F16" s="6">
        <f t="shared" si="13"/>
        <v>0</v>
      </c>
      <c r="G16" s="6">
        <f t="shared" si="13"/>
        <v>0</v>
      </c>
      <c r="H16" s="6">
        <f t="shared" si="13"/>
        <v>0</v>
      </c>
      <c r="I16" s="6">
        <f t="shared" si="13"/>
        <v>0</v>
      </c>
      <c r="J16" s="6">
        <f t="shared" si="13"/>
        <v>4613</v>
      </c>
      <c r="K16" s="6">
        <f t="shared" si="13"/>
        <v>11407</v>
      </c>
      <c r="L16" s="8">
        <f t="shared" si="0"/>
        <v>59.56</v>
      </c>
      <c r="M16" s="8">
        <f t="shared" si="1"/>
        <v>0</v>
      </c>
      <c r="N16" s="8">
        <f t="shared" si="2"/>
        <v>0</v>
      </c>
      <c r="O16" s="8">
        <f t="shared" si="3"/>
        <v>0</v>
      </c>
      <c r="P16" s="8">
        <f t="shared" si="4"/>
        <v>0</v>
      </c>
      <c r="Q16" s="8">
        <f t="shared" si="5"/>
        <v>0</v>
      </c>
      <c r="R16" s="8">
        <f t="shared" si="6"/>
        <v>0</v>
      </c>
      <c r="S16" s="8">
        <f t="shared" si="7"/>
        <v>40.44</v>
      </c>
      <c r="T16" s="8">
        <f t="shared" si="8"/>
        <v>100</v>
      </c>
    </row>
    <row r="17" spans="1:20" ht="18.75" customHeight="1">
      <c r="A17" s="5" t="s">
        <v>30</v>
      </c>
      <c r="B17" s="5" t="s">
        <v>31</v>
      </c>
      <c r="C17" s="6">
        <v>5564</v>
      </c>
      <c r="D17" s="6"/>
      <c r="E17" s="6"/>
      <c r="F17" s="6"/>
      <c r="G17" s="6"/>
      <c r="H17" s="6"/>
      <c r="I17" s="6"/>
      <c r="J17" s="6">
        <v>4794</v>
      </c>
      <c r="K17" s="6">
        <f>SUM(C17:J17)</f>
        <v>10358</v>
      </c>
      <c r="L17" s="7">
        <f t="shared" si="0"/>
        <v>53.72</v>
      </c>
      <c r="M17" s="7">
        <f t="shared" si="1"/>
        <v>0</v>
      </c>
      <c r="N17" s="7">
        <f t="shared" si="2"/>
        <v>0</v>
      </c>
      <c r="O17" s="7">
        <f t="shared" si="3"/>
        <v>0</v>
      </c>
      <c r="P17" s="7">
        <f t="shared" si="4"/>
        <v>0</v>
      </c>
      <c r="Q17" s="7">
        <f t="shared" si="5"/>
        <v>0</v>
      </c>
      <c r="R17" s="7">
        <f t="shared" si="6"/>
        <v>0</v>
      </c>
      <c r="S17" s="7">
        <f t="shared" si="7"/>
        <v>46.28</v>
      </c>
      <c r="T17" s="8">
        <f t="shared" si="8"/>
        <v>100</v>
      </c>
    </row>
    <row r="18" spans="1:20" s="9" customFormat="1" ht="22.5" customHeight="1">
      <c r="A18" s="11" t="s">
        <v>32</v>
      </c>
      <c r="B18" s="12"/>
      <c r="C18" s="6">
        <f t="shared" ref="C18:K18" si="14">SUBTOTAL(9,C17:C17)</f>
        <v>5564</v>
      </c>
      <c r="D18" s="6">
        <f t="shared" si="14"/>
        <v>0</v>
      </c>
      <c r="E18" s="6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0</v>
      </c>
      <c r="I18" s="6">
        <f t="shared" si="14"/>
        <v>0</v>
      </c>
      <c r="J18" s="6">
        <f t="shared" si="14"/>
        <v>4794</v>
      </c>
      <c r="K18" s="6">
        <f t="shared" si="14"/>
        <v>10358</v>
      </c>
      <c r="L18" s="8">
        <f t="shared" si="0"/>
        <v>53.72</v>
      </c>
      <c r="M18" s="8">
        <f t="shared" si="1"/>
        <v>0</v>
      </c>
      <c r="N18" s="8">
        <f t="shared" si="2"/>
        <v>0</v>
      </c>
      <c r="O18" s="8">
        <f t="shared" si="3"/>
        <v>0</v>
      </c>
      <c r="P18" s="8">
        <f t="shared" si="4"/>
        <v>0</v>
      </c>
      <c r="Q18" s="8">
        <f t="shared" si="5"/>
        <v>0</v>
      </c>
      <c r="R18" s="8">
        <f t="shared" si="6"/>
        <v>0</v>
      </c>
      <c r="S18" s="8">
        <f t="shared" si="7"/>
        <v>46.28</v>
      </c>
      <c r="T18" s="8">
        <f t="shared" si="8"/>
        <v>100</v>
      </c>
    </row>
    <row r="19" spans="1:20" ht="18.75" customHeight="1">
      <c r="A19" s="5" t="s">
        <v>33</v>
      </c>
      <c r="B19" s="5" t="s">
        <v>34</v>
      </c>
      <c r="C19" s="6">
        <v>3806</v>
      </c>
      <c r="D19" s="6"/>
      <c r="E19" s="6"/>
      <c r="F19" s="6"/>
      <c r="G19" s="6"/>
      <c r="H19" s="6"/>
      <c r="I19" s="6"/>
      <c r="J19" s="6">
        <v>518</v>
      </c>
      <c r="K19" s="6">
        <f>SUM(C19:J19)</f>
        <v>4324</v>
      </c>
      <c r="L19" s="7">
        <f t="shared" si="0"/>
        <v>88.02</v>
      </c>
      <c r="M19" s="7">
        <f t="shared" si="1"/>
        <v>0</v>
      </c>
      <c r="N19" s="7">
        <f t="shared" si="2"/>
        <v>0</v>
      </c>
      <c r="O19" s="7">
        <f t="shared" si="3"/>
        <v>0</v>
      </c>
      <c r="P19" s="7">
        <f t="shared" si="4"/>
        <v>0</v>
      </c>
      <c r="Q19" s="7">
        <f t="shared" si="5"/>
        <v>0</v>
      </c>
      <c r="R19" s="7">
        <f t="shared" si="6"/>
        <v>0</v>
      </c>
      <c r="S19" s="7">
        <f t="shared" si="7"/>
        <v>11.98</v>
      </c>
      <c r="T19" s="8">
        <f t="shared" si="8"/>
        <v>100</v>
      </c>
    </row>
    <row r="20" spans="1:20" ht="18.75" customHeight="1">
      <c r="A20" s="5" t="s">
        <v>33</v>
      </c>
      <c r="B20" s="5" t="s">
        <v>35</v>
      </c>
      <c r="C20" s="6">
        <v>7266</v>
      </c>
      <c r="D20" s="6"/>
      <c r="E20" s="6"/>
      <c r="F20" s="6"/>
      <c r="G20" s="6"/>
      <c r="H20" s="6"/>
      <c r="I20" s="6"/>
      <c r="J20" s="6">
        <v>522</v>
      </c>
      <c r="K20" s="6">
        <f>SUM(C20:J20)</f>
        <v>7788</v>
      </c>
      <c r="L20" s="7">
        <f t="shared" si="0"/>
        <v>93.3</v>
      </c>
      <c r="M20" s="7">
        <f t="shared" si="1"/>
        <v>0</v>
      </c>
      <c r="N20" s="7">
        <f t="shared" si="2"/>
        <v>0</v>
      </c>
      <c r="O20" s="7">
        <f t="shared" si="3"/>
        <v>0</v>
      </c>
      <c r="P20" s="7">
        <f t="shared" si="4"/>
        <v>0</v>
      </c>
      <c r="Q20" s="7">
        <f t="shared" si="5"/>
        <v>0</v>
      </c>
      <c r="R20" s="7">
        <f t="shared" si="6"/>
        <v>0</v>
      </c>
      <c r="S20" s="7">
        <f t="shared" si="7"/>
        <v>6.7</v>
      </c>
      <c r="T20" s="8">
        <f t="shared" si="8"/>
        <v>100</v>
      </c>
    </row>
    <row r="21" spans="1:20" s="9" customFormat="1" ht="22.5" customHeight="1">
      <c r="A21" s="11" t="s">
        <v>36</v>
      </c>
      <c r="B21" s="12"/>
      <c r="C21" s="6">
        <f t="shared" ref="C21:K21" si="15">SUBTOTAL(9,C19:C20)</f>
        <v>11072</v>
      </c>
      <c r="D21" s="6">
        <f t="shared" si="15"/>
        <v>0</v>
      </c>
      <c r="E21" s="6">
        <f t="shared" si="15"/>
        <v>0</v>
      </c>
      <c r="F21" s="6">
        <f t="shared" si="15"/>
        <v>0</v>
      </c>
      <c r="G21" s="6">
        <f t="shared" si="15"/>
        <v>0</v>
      </c>
      <c r="H21" s="6">
        <f t="shared" si="15"/>
        <v>0</v>
      </c>
      <c r="I21" s="6">
        <f t="shared" si="15"/>
        <v>0</v>
      </c>
      <c r="J21" s="6">
        <f t="shared" si="15"/>
        <v>1040</v>
      </c>
      <c r="K21" s="6">
        <f t="shared" si="15"/>
        <v>12112</v>
      </c>
      <c r="L21" s="8">
        <f t="shared" si="0"/>
        <v>91.41</v>
      </c>
      <c r="M21" s="8">
        <f t="shared" si="1"/>
        <v>0</v>
      </c>
      <c r="N21" s="8">
        <f t="shared" si="2"/>
        <v>0</v>
      </c>
      <c r="O21" s="8">
        <f t="shared" si="3"/>
        <v>0</v>
      </c>
      <c r="P21" s="8">
        <f t="shared" si="4"/>
        <v>0</v>
      </c>
      <c r="Q21" s="8">
        <f t="shared" si="5"/>
        <v>0</v>
      </c>
      <c r="R21" s="8">
        <f t="shared" si="6"/>
        <v>0</v>
      </c>
      <c r="S21" s="8">
        <f t="shared" si="7"/>
        <v>8.59</v>
      </c>
      <c r="T21" s="8">
        <f t="shared" si="8"/>
        <v>100</v>
      </c>
    </row>
    <row r="22" spans="1:20" ht="18.75" customHeight="1">
      <c r="A22" s="13" t="s">
        <v>37</v>
      </c>
      <c r="B22" s="14"/>
      <c r="C22" s="10">
        <f t="shared" ref="C22:K22" si="16">SUBTOTAL(9,C5:C21)</f>
        <v>163514.179</v>
      </c>
      <c r="D22" s="10">
        <f t="shared" si="16"/>
        <v>21474</v>
      </c>
      <c r="E22" s="10">
        <f t="shared" si="16"/>
        <v>19795.217000000001</v>
      </c>
      <c r="F22" s="10">
        <f t="shared" si="16"/>
        <v>14152.959000000001</v>
      </c>
      <c r="G22" s="10">
        <f t="shared" si="16"/>
        <v>7176</v>
      </c>
      <c r="H22" s="10">
        <f t="shared" si="16"/>
        <v>6164</v>
      </c>
      <c r="I22" s="10">
        <f t="shared" si="16"/>
        <v>3712</v>
      </c>
      <c r="J22" s="10">
        <f t="shared" si="16"/>
        <v>49750.64</v>
      </c>
      <c r="K22" s="6">
        <f t="shared" si="16"/>
        <v>285738.995</v>
      </c>
      <c r="L22" s="7">
        <f t="shared" si="0"/>
        <v>57.23</v>
      </c>
      <c r="M22" s="7">
        <f t="shared" si="1"/>
        <v>7.52</v>
      </c>
      <c r="N22" s="7">
        <f t="shared" si="2"/>
        <v>6.93</v>
      </c>
      <c r="O22" s="7">
        <f t="shared" si="3"/>
        <v>4.95</v>
      </c>
      <c r="P22" s="7">
        <f t="shared" si="4"/>
        <v>2.5099999999999998</v>
      </c>
      <c r="Q22" s="7">
        <f t="shared" si="5"/>
        <v>2.16</v>
      </c>
      <c r="R22" s="7">
        <f t="shared" si="6"/>
        <v>1.3</v>
      </c>
      <c r="S22" s="7">
        <f t="shared" si="7"/>
        <v>17.41</v>
      </c>
      <c r="T22" s="8">
        <f t="shared" si="8"/>
        <v>100.01</v>
      </c>
    </row>
  </sheetData>
  <mergeCells count="13">
    <mergeCell ref="A1:K1"/>
    <mergeCell ref="L1:T1"/>
    <mergeCell ref="A3:B4"/>
    <mergeCell ref="C3:K3"/>
    <mergeCell ref="L3:T3"/>
    <mergeCell ref="A16:B16"/>
    <mergeCell ref="A18:B18"/>
    <mergeCell ref="A21:B21"/>
    <mergeCell ref="A22:B22"/>
    <mergeCell ref="A7:B7"/>
    <mergeCell ref="A10:B10"/>
    <mergeCell ref="A12:B12"/>
    <mergeCell ref="A14:B14"/>
  </mergeCells>
  <phoneticPr fontId="6"/>
  <printOptions horizontalCentered="1"/>
  <pageMargins left="0.5" right="0.5" top="0.79" bottom="0.7" header="0.45" footer="0.51"/>
  <pageSetup paperSize="9" scale="80" orientation="landscape" verticalDpi="0" r:id="rId1"/>
  <headerFooter alignWithMargins="0">
    <oddHeader>&amp;L（参考資料）　党派別得票数・得票率&amp;R&amp;P/&amp;N</oddHeader>
    <oddFooter>&amp;L(注)得票率は、小数点以下第3位を四捨五入して第2位まで表示しているので、計が100％にならない場合があります。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2011-04-10T23:51:33Z</dcterms:created>
  <dcterms:modified xsi:type="dcterms:W3CDTF">2018-03-22T10:45:37Z</dcterms:modified>
</cp:coreProperties>
</file>