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１ 衆議院議員総選挙・最高裁判所裁判官国民審査\H24.12.16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 iterate="1" iterateCount="1"/>
</workbook>
</file>

<file path=xl/calcChain.xml><?xml version="1.0" encoding="utf-8"?>
<calcChain xmlns="http://schemas.openxmlformats.org/spreadsheetml/2006/main">
  <c r="H9" i="1" l="1"/>
  <c r="B14" i="1" s="1"/>
  <c r="B13" i="1"/>
  <c r="E9" i="1"/>
  <c r="B9" i="1"/>
  <c r="E10" i="1" s="1"/>
  <c r="C9" i="1"/>
  <c r="D9" i="1"/>
  <c r="C10" i="1"/>
  <c r="L9" i="1"/>
  <c r="K9" i="1"/>
  <c r="J9" i="1"/>
  <c r="I9" i="1"/>
  <c r="G9" i="1"/>
  <c r="F9" i="1"/>
  <c r="B10" i="1" l="1"/>
</calcChain>
</file>

<file path=xl/sharedStrings.xml><?xml version="1.0" encoding="utf-8"?>
<sst xmlns="http://schemas.openxmlformats.org/spreadsheetml/2006/main" count="27" uniqueCount="27">
  <si>
    <r>
      <t>小選挙区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</si>
  <si>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17日 0時50分 発表</t>
  </si>
  <si>
    <r>
      <t> </t>
    </r>
    <r>
      <rPr>
        <b/>
        <sz val="12"/>
        <rFont val="ＭＳ ゴシック"/>
        <family val="3"/>
        <charset val="128"/>
      </rPr>
      <t>香川県第１区</t>
    </r>
  </si>
  <si>
    <t>区分</t>
  </si>
  <si>
    <t> 1
今西　えいじ
 (日本維新の会)</t>
  </si>
  <si>
    <t> 2
小川　じゅんや
 (民主党)</t>
  </si>
  <si>
    <t> 3
河村　ただし
 (日本共産党)</t>
  </si>
  <si>
    <t> 4
平井　たくや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</si>
  <si>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</si>
  <si>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</si>
  <si>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</si>
  <si>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</si>
  <si>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</si>
  <si>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</si>
  <si>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</si>
  <si>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</si>
  <si>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高松市（第１）</t>
  </si>
  <si>
    <t>土庄町</t>
  </si>
  <si>
    <t>小豆島町</t>
  </si>
  <si>
    <t>直島町</t>
  </si>
  <si>
    <t>香川県第１区 計</t>
  </si>
  <si>
    <t>　　 </t>
  </si>
  <si>
    <t>惜敗率（%）</t>
  </si>
  <si>
    <t>(注)惜敗率は、香川県第１区における最多得票者の得票数に対する割合である（比例代表選挙に重複立候補し、名簿登載順位が同一順位とされた者に限る。）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</si>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</sst>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181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N1" sqref="N1"/>
    </sheetView>
  </sheetViews>
  <sheetFormatPr defaultRowHeight="13.5"/>
  <cols>
    <col min="1" max="1" width="15" customWidth="1"/>
    <col min="2" max="5" width="14.375" customWidth="1"/>
    <col min="6" max="6" width="10" customWidth="1"/>
    <col min="7" max="8" width="8.75" customWidth="1"/>
    <col min="9" max="9" width="6.25" customWidth="1"/>
    <col min="10" max="10" width="8.75" customWidth="1"/>
    <col min="11" max="11" width="7.5" customWidth="1"/>
    <col min="12" max="12" width="8.75" customWidth="1"/>
    <col min="13" max="13" width="11.875" customWidth="1"/>
  </cols>
  <sheetData>
    <row r="1" spans="1:13" s="1" customFormat="1" ht="22.5" customHeight="1">
      <c r="A1" s="18"/>
      <c r="B1" s="18"/>
      <c r="C1" s="18"/>
      <c r="D1" s="18" t="s">
        <v>0</v>
      </c>
      <c r="E1" s="18"/>
      <c r="F1" s="18"/>
      <c r="G1" s="18"/>
      <c r="H1" s="18"/>
      <c r="I1" s="18"/>
      <c r="J1" s="18"/>
      <c r="K1" s="18"/>
      <c r="L1" s="19" t="s">
        <v>1</v>
      </c>
      <c r="M1" s="19"/>
    </row>
    <row r="2" spans="1:13" s="1" customFormat="1" ht="22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20"/>
      <c r="L2" s="20"/>
      <c r="M2" s="20"/>
    </row>
    <row r="3" spans="1:13" ht="33.75" customHeight="1">
      <c r="A3" s="21" t="s">
        <v>2</v>
      </c>
      <c r="B3" s="21"/>
    </row>
    <row r="4" spans="1:13" s="1" customFormat="1" ht="56.25" customHeight="1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pans="1:13" ht="18.75" customHeight="1">
      <c r="A5" s="7" t="s">
        <v>16</v>
      </c>
      <c r="B5" s="8">
        <v>18566</v>
      </c>
      <c r="C5" s="8">
        <v>57303</v>
      </c>
      <c r="D5" s="8">
        <v>7549</v>
      </c>
      <c r="E5" s="8">
        <v>72771</v>
      </c>
      <c r="F5" s="8">
        <v>156189</v>
      </c>
      <c r="G5" s="9">
        <v>0</v>
      </c>
      <c r="H5" s="10">
        <v>156189</v>
      </c>
      <c r="I5" s="10">
        <v>3973</v>
      </c>
      <c r="J5" s="10">
        <v>160162</v>
      </c>
      <c r="K5" s="10">
        <v>2</v>
      </c>
      <c r="L5" s="10">
        <v>160164</v>
      </c>
      <c r="M5" s="11">
        <v>41260.024305555555</v>
      </c>
    </row>
    <row r="6" spans="1:13" ht="18.75" customHeight="1">
      <c r="A6" s="7" t="s">
        <v>17</v>
      </c>
      <c r="B6" s="8">
        <v>713</v>
      </c>
      <c r="C6" s="8">
        <v>2748</v>
      </c>
      <c r="D6" s="8">
        <v>277</v>
      </c>
      <c r="E6" s="8">
        <v>4896</v>
      </c>
      <c r="F6" s="8">
        <v>8634</v>
      </c>
      <c r="G6" s="9">
        <v>0</v>
      </c>
      <c r="H6" s="10">
        <v>8634</v>
      </c>
      <c r="I6" s="10">
        <v>338</v>
      </c>
      <c r="J6" s="10">
        <v>8972</v>
      </c>
      <c r="K6" s="10">
        <v>0</v>
      </c>
      <c r="L6" s="10">
        <v>8972</v>
      </c>
      <c r="M6" s="11">
        <v>41259.941666666666</v>
      </c>
    </row>
    <row r="7" spans="1:13" ht="18.75" customHeight="1">
      <c r="A7" s="7" t="s">
        <v>18</v>
      </c>
      <c r="B7" s="8">
        <v>715</v>
      </c>
      <c r="C7" s="8">
        <v>2396</v>
      </c>
      <c r="D7" s="8">
        <v>383</v>
      </c>
      <c r="E7" s="8">
        <v>5415</v>
      </c>
      <c r="F7" s="8">
        <v>8909</v>
      </c>
      <c r="G7" s="9">
        <v>0</v>
      </c>
      <c r="H7" s="10">
        <v>8909</v>
      </c>
      <c r="I7" s="10">
        <v>319</v>
      </c>
      <c r="J7" s="10">
        <v>9228</v>
      </c>
      <c r="K7" s="10">
        <v>0</v>
      </c>
      <c r="L7" s="10">
        <v>9228</v>
      </c>
      <c r="M7" s="11">
        <v>41259.938888888886</v>
      </c>
    </row>
    <row r="8" spans="1:13" ht="18.75" customHeight="1">
      <c r="A8" s="7" t="s">
        <v>19</v>
      </c>
      <c r="B8" s="8">
        <v>149</v>
      </c>
      <c r="C8" s="8">
        <v>667</v>
      </c>
      <c r="D8" s="8">
        <v>51</v>
      </c>
      <c r="E8" s="8">
        <v>998</v>
      </c>
      <c r="F8" s="8">
        <v>1865</v>
      </c>
      <c r="G8" s="9">
        <v>0</v>
      </c>
      <c r="H8" s="10">
        <v>1865</v>
      </c>
      <c r="I8" s="10">
        <v>68</v>
      </c>
      <c r="J8" s="10">
        <v>1933</v>
      </c>
      <c r="K8" s="10">
        <v>0</v>
      </c>
      <c r="L8" s="10">
        <v>1933</v>
      </c>
      <c r="M8" s="11">
        <v>41259.938194444447</v>
      </c>
    </row>
    <row r="9" spans="1:13" ht="26.25" customHeight="1">
      <c r="A9" s="2" t="s">
        <v>20</v>
      </c>
      <c r="B9" s="8">
        <f t="shared" ref="B9:L9" si="0">SUBTOTAL(9,B5:B8)</f>
        <v>20143</v>
      </c>
      <c r="C9" s="8">
        <f t="shared" si="0"/>
        <v>63114</v>
      </c>
      <c r="D9" s="8">
        <f t="shared" si="0"/>
        <v>8260</v>
      </c>
      <c r="E9" s="8">
        <f t="shared" si="0"/>
        <v>84080</v>
      </c>
      <c r="F9" s="8">
        <f t="shared" si="0"/>
        <v>175597</v>
      </c>
      <c r="G9" s="12">
        <f t="shared" si="0"/>
        <v>0</v>
      </c>
      <c r="H9" s="10">
        <f t="shared" si="0"/>
        <v>175597</v>
      </c>
      <c r="I9" s="10">
        <f t="shared" si="0"/>
        <v>4698</v>
      </c>
      <c r="J9" s="10">
        <f t="shared" si="0"/>
        <v>180295</v>
      </c>
      <c r="K9" s="10">
        <f t="shared" si="0"/>
        <v>2</v>
      </c>
      <c r="L9" s="10">
        <f t="shared" si="0"/>
        <v>180297</v>
      </c>
      <c r="M9" s="13" t="s">
        <v>21</v>
      </c>
    </row>
    <row r="10" spans="1:13" ht="18.75" customHeight="1">
      <c r="A10" s="2" t="s">
        <v>22</v>
      </c>
      <c r="B10" s="14">
        <f>IF(B9&lt;&gt;MAX(B9:E9),ROUNDDOWN((B9/MAX(B9:E9)*100),3),"")</f>
        <v>23.956</v>
      </c>
      <c r="C10" s="14">
        <f>IF(C9&lt;&gt;MAX(B9:E9),ROUNDDOWN((C9/MAX(B9:E9)*100),3),"")</f>
        <v>75.063999999999993</v>
      </c>
      <c r="D10" s="14"/>
      <c r="E10" s="14" t="str">
        <f>IF(E9&lt;&gt;MAX(B9:E9),ROUNDDOWN((E9/MAX(B9:E9)*100),3),"")</f>
        <v/>
      </c>
    </row>
    <row r="11" spans="1:13" s="15" customFormat="1" ht="18.75" customHeight="1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3" s="15" customFormat="1" ht="22.5" customHeight="1">
      <c r="A12" s="16" t="s">
        <v>24</v>
      </c>
    </row>
    <row r="13" spans="1:13">
      <c r="A13" s="17" t="s">
        <v>25</v>
      </c>
      <c r="B13" s="23" t="str">
        <f>H9&amp;"÷6="&amp;ROUNDDOWN(H9/6,3)</f>
        <v>175597÷6=29266.166</v>
      </c>
      <c r="C13" s="23"/>
    </row>
    <row r="14" spans="1:13">
      <c r="A14" s="17" t="s">
        <v>26</v>
      </c>
      <c r="B14" s="23" t="str">
        <f>H9&amp;"÷10="&amp;ROUNDDOWN(H9/10,3)</f>
        <v>175597÷10=17559.7</v>
      </c>
      <c r="C14" s="23"/>
    </row>
  </sheetData>
  <mergeCells count="10">
    <mergeCell ref="A3:B3"/>
    <mergeCell ref="A11:L11"/>
    <mergeCell ref="B13:C13"/>
    <mergeCell ref="B14:C14"/>
    <mergeCell ref="A1:C1"/>
    <mergeCell ref="D1:K1"/>
    <mergeCell ref="L1:M1"/>
    <mergeCell ref="A2:C2"/>
    <mergeCell ref="D2:J2"/>
    <mergeCell ref="K2:M2"/>
  </mergeCells>
  <phoneticPr fontId="1"/>
  <pageMargins left="0.5" right="0.5" top="0.79" bottom="0.7" header="0.45" footer="0.51"/>
  <pageSetup paperSize="9" fitToHeight="0" orientation="landscape" horizontalDpi="300" verticalDpi="30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2012-12-27T00:33:52Z</dcterms:created>
  <dcterms:modified xsi:type="dcterms:W3CDTF">2018-03-22T09:37:47Z</dcterms:modified>
</cp:coreProperties>
</file>