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14-3676\Desktop\新HP\2 選挙制度・データ\過去の選挙結果\１ 衆議院議員総選挙・最高裁判所裁判官国民審査\H24.12.16\"/>
    </mc:Choice>
  </mc:AlternateContent>
  <bookViews>
    <workbookView xWindow="120" yWindow="135" windowWidth="10005" windowHeight="10005"/>
  </bookViews>
  <sheets>
    <sheet name="sheet1" sheetId="1" r:id="rId1"/>
  </sheets>
  <definedNames>
    <definedName name="_xlnm.Print_Titles" localSheetId="0">sheet1!$1:$1</definedName>
  </definedNames>
  <calcPr calcId="152511" fullCalcOnLoad="1" iterate="1" iterateCount="1"/>
</workbook>
</file>

<file path=xl/calcChain.xml><?xml version="1.0" encoding="utf-8"?>
<calcChain xmlns="http://schemas.openxmlformats.org/spreadsheetml/2006/main">
  <c r="G13" i="1" l="1"/>
  <c r="B18" i="1" s="1"/>
  <c r="B17" i="1"/>
  <c r="C13" i="1"/>
  <c r="B13" i="1"/>
  <c r="B14" i="1" s="1"/>
  <c r="D13" i="1"/>
  <c r="C14" i="1"/>
  <c r="K13" i="1"/>
  <c r="J13" i="1"/>
  <c r="I13" i="1"/>
  <c r="H13" i="1"/>
  <c r="F13" i="1"/>
  <c r="E13" i="1"/>
</calcChain>
</file>

<file path=xl/sharedStrings.xml><?xml version="1.0" encoding="utf-8"?>
<sst xmlns="http://schemas.openxmlformats.org/spreadsheetml/2006/main" count="30" uniqueCount="30">
  <si>
    <r>
      <t>小選挙区　</t>
    </r>
    <r>
      <rPr>
        <sz val="20"/>
        <rFont val="ＭＳ ゴシック"/>
        <family val="3"/>
        <charset val="128"/>
      </rPr>
      <t>開票状況確定</t>
    </r>
    <r>
      <rPr>
        <sz val="10"/>
        <rFont val="ＭＳ ゴシック"/>
        <family val="3"/>
        <charset val="128"/>
      </rPr>
      <t>　速報集計表</t>
    </r>
  </si>
  <si>
    <t>17日 0時40分 発表</t>
  </si>
  <si>
    <r>
      <t> </t>
    </r>
    <r>
      <rPr>
        <b/>
        <sz val="12"/>
        <rFont val="ＭＳ ゴシック"/>
        <family val="3"/>
        <charset val="128"/>
      </rPr>
      <t>香川県第２区</t>
    </r>
  </si>
  <si>
    <t>区分</t>
  </si>
  <si>
    <t> 1
たまき　雄一郎
 (民主党)</t>
  </si>
  <si>
    <t> 2
せと　隆一
 (自由民主党)</t>
  </si>
  <si>
    <t> 3
佐伯　まもる
 (日本共産党)</t>
  </si>
  <si>
    <t>得票総数
A</t>
  </si>
  <si>
    <t>按分で切り捨てた票数
B</t>
  </si>
  <si>
    <t>有効投票数
(A+B)
C</t>
  </si>
  <si>
    <t>無効
投票数
D</t>
  </si>
  <si>
    <t>投票総数
(C+D)
E</t>
  </si>
  <si>
    <t>不受理持帰り等
F</t>
  </si>
  <si>
    <t>投票者数
(E+F)
G</t>
  </si>
  <si>
    <t>投票点検
終了時刻</t>
  </si>
  <si>
    <t>高松市（第２）</t>
  </si>
  <si>
    <t>丸亀市（第２）</t>
  </si>
  <si>
    <t>坂出市</t>
  </si>
  <si>
    <t>さぬき市</t>
  </si>
  <si>
    <t>東かがわ市</t>
  </si>
  <si>
    <t>三木町</t>
  </si>
  <si>
    <t>宇多津町</t>
  </si>
  <si>
    <t>綾川町</t>
  </si>
  <si>
    <t>香川県第２区 計</t>
  </si>
  <si>
    <t>　　 </t>
  </si>
  <si>
    <t>惜敗率（%）</t>
  </si>
  <si>
    <t>(注)惜敗率は、香川県第２区における最多得票者の得票数に対する割合である（比例代表選挙に重複立候補し、名簿登載順位が同一順位とされた者に限る。）</t>
  </si>
  <si>
    <t>(参考)</t>
  </si>
  <si>
    <t>法定得票数</t>
  </si>
  <si>
    <t>供託物没収点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</si>
</sst>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d&quot;日&quot;h&quot;時&quot;mm&quot;分&quot;"/>
    <numFmt numFmtId="181" formatCode="#,##0.000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20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8.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3" fontId="2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3" fontId="2" fillId="0" borderId="2" xfId="0" applyNumberFormat="1" applyFont="1" applyBorder="1" applyAlignment="1">
      <alignment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181" fontId="2" fillId="0" borderId="2" xfId="0" applyNumberFormat="1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0" fillId="0" borderId="0" xfId="0" applyAlignment="1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right" wrapText="1"/>
    </xf>
    <xf numFmtId="0" fontId="2" fillId="0" borderId="0" xfId="0" applyFont="1" applyAlignment="1">
      <alignment horizontal="right" wrapText="1"/>
    </xf>
    <xf numFmtId="0" fontId="5" fillId="0" borderId="4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showGridLines="0" tabSelected="1" workbookViewId="0">
      <pane xSplit="1" ySplit="4" topLeftCell="B5" activePane="bottomRight" state="frozen"/>
      <selection activeCell="B1" sqref="B1"/>
      <selection pane="topRight" activeCell="B1" sqref="B1"/>
      <selection pane="bottomLeft"/>
      <selection pane="bottomRight" activeCell="K3" sqref="K3"/>
    </sheetView>
  </sheetViews>
  <sheetFormatPr defaultRowHeight="13.5"/>
  <cols>
    <col min="1" max="1" width="15" customWidth="1"/>
    <col min="2" max="4" width="14.375" customWidth="1"/>
    <col min="5" max="5" width="10" customWidth="1"/>
    <col min="6" max="7" width="8.75" customWidth="1"/>
    <col min="8" max="8" width="6.25" customWidth="1"/>
    <col min="9" max="9" width="8.75" customWidth="1"/>
    <col min="10" max="10" width="7.5" customWidth="1"/>
    <col min="11" max="11" width="8.75" customWidth="1"/>
    <col min="12" max="12" width="11.875" customWidth="1"/>
  </cols>
  <sheetData>
    <row r="1" spans="1:12" s="1" customFormat="1" ht="22.5" customHeight="1">
      <c r="A1" s="18"/>
      <c r="B1" s="18"/>
      <c r="C1" s="18"/>
      <c r="D1" s="18" t="s">
        <v>0</v>
      </c>
      <c r="E1" s="18"/>
      <c r="F1" s="18"/>
      <c r="G1" s="18"/>
      <c r="H1" s="18"/>
      <c r="I1" s="18"/>
      <c r="J1" s="18"/>
      <c r="K1" s="19" t="s">
        <v>1</v>
      </c>
      <c r="L1" s="19"/>
    </row>
    <row r="2" spans="1:12" s="1" customFormat="1" ht="22.5" customHeight="1">
      <c r="A2" s="18"/>
      <c r="B2" s="18"/>
      <c r="C2" s="18"/>
      <c r="D2" s="18"/>
      <c r="E2" s="18"/>
      <c r="F2" s="18"/>
      <c r="G2" s="18"/>
      <c r="H2" s="18"/>
      <c r="I2" s="18"/>
      <c r="J2" s="20"/>
      <c r="K2" s="20"/>
      <c r="L2" s="20"/>
    </row>
    <row r="3" spans="1:12" ht="33.75" customHeight="1">
      <c r="A3" s="21" t="s">
        <v>2</v>
      </c>
      <c r="B3" s="21"/>
    </row>
    <row r="4" spans="1:12" s="1" customFormat="1" ht="56.25" customHeight="1">
      <c r="A4" s="2" t="s">
        <v>3</v>
      </c>
      <c r="B4" s="3" t="s">
        <v>4</v>
      </c>
      <c r="C4" s="4" t="s">
        <v>5</v>
      </c>
      <c r="D4" s="4" t="s">
        <v>6</v>
      </c>
      <c r="E4" s="5" t="s">
        <v>7</v>
      </c>
      <c r="F4" s="6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</row>
    <row r="5" spans="1:12" ht="18.75" customHeight="1">
      <c r="A5" s="7" t="s">
        <v>15</v>
      </c>
      <c r="B5" s="8">
        <v>18073</v>
      </c>
      <c r="C5" s="8">
        <v>18063</v>
      </c>
      <c r="D5" s="8">
        <v>2152</v>
      </c>
      <c r="E5" s="8">
        <v>38288</v>
      </c>
      <c r="F5" s="9">
        <v>0</v>
      </c>
      <c r="G5" s="10">
        <v>38288</v>
      </c>
      <c r="H5" s="10">
        <v>1532</v>
      </c>
      <c r="I5" s="10">
        <v>39820</v>
      </c>
      <c r="J5" s="10">
        <v>5</v>
      </c>
      <c r="K5" s="10">
        <v>39825</v>
      </c>
      <c r="L5" s="11">
        <v>41259.989583333336</v>
      </c>
    </row>
    <row r="6" spans="1:12" ht="18.75" customHeight="1">
      <c r="A6" s="7" t="s">
        <v>16</v>
      </c>
      <c r="B6" s="8">
        <v>6121</v>
      </c>
      <c r="C6" s="8">
        <v>6969</v>
      </c>
      <c r="D6" s="8">
        <v>723</v>
      </c>
      <c r="E6" s="8">
        <v>13813</v>
      </c>
      <c r="F6" s="9">
        <v>0</v>
      </c>
      <c r="G6" s="10">
        <v>13813</v>
      </c>
      <c r="H6" s="10">
        <v>420</v>
      </c>
      <c r="I6" s="10">
        <v>14233</v>
      </c>
      <c r="J6" s="10">
        <v>0</v>
      </c>
      <c r="K6" s="10">
        <v>14233</v>
      </c>
      <c r="L6" s="11">
        <v>41259.930555555555</v>
      </c>
    </row>
    <row r="7" spans="1:12" ht="18.75" customHeight="1">
      <c r="A7" s="7" t="s">
        <v>17</v>
      </c>
      <c r="B7" s="8">
        <v>10701</v>
      </c>
      <c r="C7" s="8">
        <v>15474</v>
      </c>
      <c r="D7" s="8">
        <v>1161</v>
      </c>
      <c r="E7" s="8">
        <v>27336</v>
      </c>
      <c r="F7" s="9">
        <v>0</v>
      </c>
      <c r="G7" s="10">
        <v>27336</v>
      </c>
      <c r="H7" s="10">
        <v>701</v>
      </c>
      <c r="I7" s="10">
        <v>28037</v>
      </c>
      <c r="J7" s="10">
        <v>0</v>
      </c>
      <c r="K7" s="10">
        <v>28037</v>
      </c>
      <c r="L7" s="11">
        <v>41259.944444444445</v>
      </c>
    </row>
    <row r="8" spans="1:12" ht="18.75" customHeight="1">
      <c r="A8" s="7" t="s">
        <v>18</v>
      </c>
      <c r="B8" s="8">
        <v>17449</v>
      </c>
      <c r="C8" s="8">
        <v>9062</v>
      </c>
      <c r="D8" s="8">
        <v>706</v>
      </c>
      <c r="E8" s="8">
        <v>27217</v>
      </c>
      <c r="F8" s="9">
        <v>0</v>
      </c>
      <c r="G8" s="10">
        <v>27217</v>
      </c>
      <c r="H8" s="10">
        <v>696</v>
      </c>
      <c r="I8" s="10">
        <v>27913</v>
      </c>
      <c r="J8" s="10">
        <v>0</v>
      </c>
      <c r="K8" s="10">
        <v>27913</v>
      </c>
      <c r="L8" s="11">
        <v>41260.006944444445</v>
      </c>
    </row>
    <row r="9" spans="1:12" ht="18.75" customHeight="1">
      <c r="A9" s="7" t="s">
        <v>19</v>
      </c>
      <c r="B9" s="8">
        <v>10015</v>
      </c>
      <c r="C9" s="8">
        <v>7085</v>
      </c>
      <c r="D9" s="8">
        <v>703</v>
      </c>
      <c r="E9" s="8">
        <v>17803</v>
      </c>
      <c r="F9" s="9">
        <v>0</v>
      </c>
      <c r="G9" s="10">
        <v>17803</v>
      </c>
      <c r="H9" s="10">
        <v>623</v>
      </c>
      <c r="I9" s="10">
        <v>18426</v>
      </c>
      <c r="J9" s="10">
        <v>1</v>
      </c>
      <c r="K9" s="10">
        <v>18427</v>
      </c>
      <c r="L9" s="11">
        <v>41259.967361111114</v>
      </c>
    </row>
    <row r="10" spans="1:12" ht="18.75" customHeight="1">
      <c r="A10" s="7" t="s">
        <v>20</v>
      </c>
      <c r="B10" s="8">
        <v>7465</v>
      </c>
      <c r="C10" s="8">
        <v>5368</v>
      </c>
      <c r="D10" s="8">
        <v>580</v>
      </c>
      <c r="E10" s="8">
        <v>13413</v>
      </c>
      <c r="F10" s="9">
        <v>0</v>
      </c>
      <c r="G10" s="10">
        <v>13413</v>
      </c>
      <c r="H10" s="10">
        <v>471</v>
      </c>
      <c r="I10" s="10">
        <v>13884</v>
      </c>
      <c r="J10" s="10">
        <v>0</v>
      </c>
      <c r="K10" s="10">
        <v>13884</v>
      </c>
      <c r="L10" s="11">
        <v>41259.961111111108</v>
      </c>
    </row>
    <row r="11" spans="1:12" ht="18.75" customHeight="1">
      <c r="A11" s="7" t="s">
        <v>21</v>
      </c>
      <c r="B11" s="8">
        <v>3152</v>
      </c>
      <c r="C11" s="8">
        <v>4007</v>
      </c>
      <c r="D11" s="8">
        <v>389</v>
      </c>
      <c r="E11" s="8">
        <v>7548</v>
      </c>
      <c r="F11" s="9">
        <v>0</v>
      </c>
      <c r="G11" s="10">
        <v>7548</v>
      </c>
      <c r="H11" s="10">
        <v>305</v>
      </c>
      <c r="I11" s="10">
        <v>7853</v>
      </c>
      <c r="J11" s="10">
        <v>0</v>
      </c>
      <c r="K11" s="10">
        <v>7853</v>
      </c>
      <c r="L11" s="11">
        <v>41259.927083333336</v>
      </c>
    </row>
    <row r="12" spans="1:12" ht="18.75" customHeight="1">
      <c r="A12" s="7" t="s">
        <v>22</v>
      </c>
      <c r="B12" s="8">
        <v>6177</v>
      </c>
      <c r="C12" s="8">
        <v>6002</v>
      </c>
      <c r="D12" s="8">
        <v>596</v>
      </c>
      <c r="E12" s="8">
        <v>12775</v>
      </c>
      <c r="F12" s="9">
        <v>0</v>
      </c>
      <c r="G12" s="10">
        <v>12775</v>
      </c>
      <c r="H12" s="10">
        <v>386</v>
      </c>
      <c r="I12" s="10">
        <v>13161</v>
      </c>
      <c r="J12" s="10">
        <v>0</v>
      </c>
      <c r="K12" s="10">
        <v>13161</v>
      </c>
      <c r="L12" s="11">
        <v>41259.965277777781</v>
      </c>
    </row>
    <row r="13" spans="1:12" ht="26.25" customHeight="1">
      <c r="A13" s="2" t="s">
        <v>23</v>
      </c>
      <c r="B13" s="8">
        <f t="shared" ref="B13:K13" si="0">SUBTOTAL(9,B5:B12)</f>
        <v>79153</v>
      </c>
      <c r="C13" s="8">
        <f t="shared" si="0"/>
        <v>72030</v>
      </c>
      <c r="D13" s="8">
        <f t="shared" si="0"/>
        <v>7010</v>
      </c>
      <c r="E13" s="8">
        <f t="shared" si="0"/>
        <v>158193</v>
      </c>
      <c r="F13" s="12">
        <f t="shared" si="0"/>
        <v>0</v>
      </c>
      <c r="G13" s="10">
        <f t="shared" si="0"/>
        <v>158193</v>
      </c>
      <c r="H13" s="10">
        <f t="shared" si="0"/>
        <v>5134</v>
      </c>
      <c r="I13" s="10">
        <f t="shared" si="0"/>
        <v>163327</v>
      </c>
      <c r="J13" s="10">
        <f t="shared" si="0"/>
        <v>6</v>
      </c>
      <c r="K13" s="10">
        <f t="shared" si="0"/>
        <v>163333</v>
      </c>
      <c r="L13" s="13" t="s">
        <v>24</v>
      </c>
    </row>
    <row r="14" spans="1:12" ht="18.75" customHeight="1">
      <c r="A14" s="2" t="s">
        <v>25</v>
      </c>
      <c r="B14" s="14" t="str">
        <f>IF(B13&lt;&gt;MAX(B13:D13),ROUNDDOWN((B13/MAX(B13:D13)*100),3),"")</f>
        <v/>
      </c>
      <c r="C14" s="14">
        <f>IF(C13&lt;&gt;MAX(B13:D13),ROUNDDOWN((C13/MAX(B13:D13)*100),3),"")</f>
        <v>91</v>
      </c>
      <c r="D14" s="14"/>
    </row>
    <row r="15" spans="1:12" s="15" customFormat="1" ht="18.75" customHeight="1">
      <c r="A15" s="22" t="s">
        <v>26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</row>
    <row r="16" spans="1:12" s="15" customFormat="1" ht="22.5" customHeight="1">
      <c r="A16" s="16" t="s">
        <v>27</v>
      </c>
    </row>
    <row r="17" spans="1:3">
      <c r="A17" s="17" t="s">
        <v>28</v>
      </c>
      <c r="B17" s="23" t="str">
        <f>G13&amp;"÷6="&amp;ROUNDDOWN(G13/6,3)</f>
        <v>158193÷6=26365.5</v>
      </c>
      <c r="C17" s="23"/>
    </row>
    <row r="18" spans="1:3">
      <c r="A18" s="17" t="s">
        <v>29</v>
      </c>
      <c r="B18" s="23" t="str">
        <f>G13&amp;"÷10="&amp;ROUNDDOWN(G13/10,3)</f>
        <v>158193÷10=15819.3</v>
      </c>
      <c r="C18" s="23"/>
    </row>
  </sheetData>
  <mergeCells count="10">
    <mergeCell ref="A3:B3"/>
    <mergeCell ref="A15:L15"/>
    <mergeCell ref="B17:C17"/>
    <mergeCell ref="B18:C18"/>
    <mergeCell ref="A1:C1"/>
    <mergeCell ref="D1:J1"/>
    <mergeCell ref="K1:L1"/>
    <mergeCell ref="A2:C2"/>
    <mergeCell ref="D2:I2"/>
    <mergeCell ref="J2:L2"/>
  </mergeCells>
  <phoneticPr fontId="1"/>
  <pageMargins left="0.5" right="0.5" top="0.79" bottom="0.7" header="0.45" footer="0.51"/>
  <pageSetup paperSize="9" fitToHeight="0" orientation="landscape" horizontalDpi="300" verticalDpi="300" r:id="rId1"/>
  <headerFooter alignWithMargins="0">
    <oddHeader>&amp;L第4号様式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SG12630のC14-3676</dc:creator>
  <cp:lastModifiedBy>C14-3676</cp:lastModifiedBy>
  <dcterms:created xsi:type="dcterms:W3CDTF">2012-12-27T00:34:13Z</dcterms:created>
  <dcterms:modified xsi:type="dcterms:W3CDTF">2018-03-22T09:38:05Z</dcterms:modified>
</cp:coreProperties>
</file>