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4.12.16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 fullCalcOnLoad="1" iterate="1" iterateCount="1"/>
</workbook>
</file>

<file path=xl/calcChain.xml><?xml version="1.0" encoding="utf-8"?>
<calcChain xmlns="http://schemas.openxmlformats.org/spreadsheetml/2006/main">
  <c r="S7" i="1" l="1"/>
  <c r="R7" i="1"/>
  <c r="R26" i="1" s="1"/>
  <c r="S10" i="1"/>
  <c r="R10" i="1"/>
  <c r="Q7" i="1"/>
  <c r="Q10" i="1"/>
  <c r="Q26" i="1"/>
  <c r="P7" i="1"/>
  <c r="P10" i="1"/>
  <c r="P26" i="1" s="1"/>
  <c r="O7" i="1"/>
  <c r="O10" i="1"/>
  <c r="O26" i="1"/>
  <c r="N7" i="1"/>
  <c r="N10" i="1"/>
  <c r="N26" i="1" s="1"/>
  <c r="M7" i="1"/>
  <c r="M10" i="1"/>
  <c r="M26" i="1"/>
  <c r="L7" i="1"/>
  <c r="L10" i="1"/>
  <c r="L26" i="1" s="1"/>
  <c r="K7" i="1"/>
  <c r="K10" i="1"/>
  <c r="K26" i="1"/>
  <c r="J7" i="1"/>
  <c r="J10" i="1"/>
  <c r="J26" i="1" s="1"/>
  <c r="I7" i="1"/>
  <c r="I10" i="1"/>
  <c r="I26" i="1"/>
  <c r="H7" i="1"/>
  <c r="H10" i="1"/>
  <c r="H26" i="1" s="1"/>
  <c r="G7" i="1"/>
  <c r="G10" i="1"/>
  <c r="G26" i="1"/>
  <c r="F7" i="1"/>
  <c r="F10" i="1"/>
  <c r="F26" i="1" s="1"/>
  <c r="E7" i="1"/>
  <c r="E10" i="1"/>
  <c r="E26" i="1"/>
  <c r="D7" i="1"/>
  <c r="D10" i="1"/>
  <c r="D26" i="1" s="1"/>
  <c r="C7" i="1"/>
  <c r="C10" i="1"/>
  <c r="C26" i="1"/>
  <c r="B7" i="1"/>
  <c r="B10" i="1"/>
  <c r="B26" i="1" s="1"/>
</calcChain>
</file>

<file path=xl/sharedStrings.xml><?xml version="1.0" encoding="utf-8"?>
<sst xmlns="http://schemas.openxmlformats.org/spreadsheetml/2006/main" count="47" uniqueCount="47">
  <si>
    <r>
      <t>比例代表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</si>
  <si>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17日 1時50分 発表</t>
  </si>
  <si>
    <t>□中間状況　■全市町確定</t>
  </si>
  <si>
    <t>区分</t>
  </si>
  <si>
    <t> 1
日本共産党</t>
  </si>
  <si>
    <t> 2
みんなの党</t>
  </si>
  <si>
    <t> 3
民主党</t>
  </si>
  <si>
    <t> 4
日本維新の会</t>
  </si>
  <si>
    <t> 5
幸福実現党</t>
  </si>
  <si>
    <t> 6
社会民主党</t>
  </si>
  <si>
    <t> 7
公明党</t>
  </si>
  <si>
    <t> 8
自由民主党</t>
  </si>
  <si>
    <t> 9
日本未来の党</t>
  </si>
  <si>
    <t>得票総数
A</t>
  </si>
  <si>
    <t>按分で切り捨てた票数
B</t>
  </si>
  <si>
    <t>いずれの政党等にも属しない票数
C</t>
  </si>
  <si>
    <t>有効投票数
(A+B+C)
D</t>
  </si>
  <si>
    <t>無効
投票数
E</t>
  </si>
  <si>
    <t>投票総数
(D+E)
F</t>
  </si>
  <si>
    <t>不受理持帰り等
G</t>
  </si>
  <si>
    <t>投票者数
(F+G)
H</t>
  </si>
  <si>
    <t>投票点検
終了時刻</t>
  </si>
  <si>
    <t>高松市（第１）</t>
  </si>
  <si>
    <t>高松市（第２）</t>
  </si>
  <si>
    <t>高松市 計</t>
  </si>
  <si>
    <t>丸亀市（第１）</t>
  </si>
  <si>
    <t>丸亀市（第２）</t>
  </si>
  <si>
    <t>丸亀市 計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</si>
  <si>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</si>
  <si>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</si>
  <si>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</si>
  <si>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</si>
  <si>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</si>
  <si>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</si>
  <si>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</si>
  <si>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</si>
  <si>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</si>
  <si>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</si>
  <si>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</si>
  <si>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</si>
  <si>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</si>
  <si>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</si>
  <si>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</si>
  <si>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</si>
  <si>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　　 </t>
  </si>
  <si>
    <t>(注) 高松市のうち、(第1)は市町合併前の旧高松市の区域に係る集計を、(第2)は旧高松市以外の区域に係る集計を、それぞれ内訳として記載している。</t>
  </si>
  <si>
    <t>　　 丸亀市のうち、(第1)は市町合併前の旧丸亀市の区域に係る集計を、(第2)は旧丸亀市以外の区域に係る集計を、それぞれ内訳として記載している。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</si>
</sst>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F3" sqref="F3"/>
    </sheetView>
  </sheetViews>
  <sheetFormatPr defaultRowHeight="13.5"/>
  <cols>
    <col min="1" max="1" width="15" customWidth="1"/>
    <col min="2" max="10" width="14.375" customWidth="1"/>
    <col min="11" max="11" width="10" customWidth="1"/>
    <col min="12" max="14" width="8.75" customWidth="1"/>
    <col min="15" max="15" width="6.25" customWidth="1"/>
    <col min="16" max="16" width="8.75" customWidth="1"/>
    <col min="17" max="17" width="7.5" customWidth="1"/>
    <col min="18" max="18" width="8.75" customWidth="1"/>
    <col min="19" max="19" width="11.875" customWidth="1"/>
  </cols>
  <sheetData>
    <row r="1" spans="1:19" ht="22.5" customHeight="1">
      <c r="A1" s="17"/>
      <c r="B1" s="17"/>
      <c r="C1" s="17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 t="s">
        <v>1</v>
      </c>
      <c r="S1" s="18"/>
    </row>
    <row r="2" spans="1:19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9" t="s">
        <v>2</v>
      </c>
      <c r="R2" s="19"/>
      <c r="S2" s="19"/>
    </row>
    <row r="3" spans="1:19" ht="33.75" customHeight="1">
      <c r="A3" s="16"/>
      <c r="B3" s="16"/>
    </row>
    <row r="4" spans="1:19" ht="56.25" customHeight="1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5" t="s">
        <v>13</v>
      </c>
      <c r="L4" s="6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</row>
    <row r="5" spans="1:19" ht="18.75" customHeight="1">
      <c r="A5" s="7" t="s">
        <v>22</v>
      </c>
      <c r="B5" s="8">
        <v>6967</v>
      </c>
      <c r="C5" s="8">
        <v>8406</v>
      </c>
      <c r="D5" s="8">
        <v>29503</v>
      </c>
      <c r="E5" s="8">
        <v>32065</v>
      </c>
      <c r="F5" s="8">
        <v>625</v>
      </c>
      <c r="G5" s="8">
        <v>4006</v>
      </c>
      <c r="H5" s="8">
        <v>19913</v>
      </c>
      <c r="I5" s="8">
        <v>49488</v>
      </c>
      <c r="J5" s="8">
        <v>4651</v>
      </c>
      <c r="K5" s="8">
        <v>155624</v>
      </c>
      <c r="L5" s="9">
        <v>0</v>
      </c>
      <c r="M5" s="10">
        <v>0</v>
      </c>
      <c r="N5" s="10">
        <v>155624</v>
      </c>
      <c r="O5" s="10">
        <v>4514</v>
      </c>
      <c r="P5" s="10">
        <v>160138</v>
      </c>
      <c r="Q5" s="10">
        <v>10</v>
      </c>
      <c r="R5" s="10">
        <v>160148</v>
      </c>
      <c r="S5" s="11">
        <v>41260.038194444445</v>
      </c>
    </row>
    <row r="6" spans="1:19" ht="18.75" customHeight="1">
      <c r="A6" s="7" t="s">
        <v>23</v>
      </c>
      <c r="B6" s="8">
        <v>1633</v>
      </c>
      <c r="C6" s="8">
        <v>1971</v>
      </c>
      <c r="D6" s="8">
        <v>7495</v>
      </c>
      <c r="E6" s="8">
        <v>7265</v>
      </c>
      <c r="F6" s="8">
        <v>202</v>
      </c>
      <c r="G6" s="8">
        <v>1139</v>
      </c>
      <c r="H6" s="8">
        <v>5061</v>
      </c>
      <c r="I6" s="8">
        <v>12913</v>
      </c>
      <c r="J6" s="8">
        <v>1044</v>
      </c>
      <c r="K6" s="8">
        <v>38723</v>
      </c>
      <c r="L6" s="9">
        <v>0</v>
      </c>
      <c r="M6" s="10">
        <v>0</v>
      </c>
      <c r="N6" s="10">
        <v>38723</v>
      </c>
      <c r="O6" s="10">
        <v>1093</v>
      </c>
      <c r="P6" s="10">
        <v>39816</v>
      </c>
      <c r="Q6" s="10">
        <v>2</v>
      </c>
      <c r="R6" s="10">
        <v>39818</v>
      </c>
      <c r="S6" s="11">
        <v>41260.013888888891</v>
      </c>
    </row>
    <row r="7" spans="1:19" ht="22.5" customHeight="1">
      <c r="A7" s="2" t="s">
        <v>24</v>
      </c>
      <c r="B7" s="8">
        <f>IF(S7&lt;&gt;"",SUBTOTAL(9,B5:B6),"")</f>
        <v>8600</v>
      </c>
      <c r="C7" s="8">
        <f>IF(S7&lt;&gt;"",SUBTOTAL(9,C5:C6),"")</f>
        <v>10377</v>
      </c>
      <c r="D7" s="8">
        <f>IF(S7&lt;&gt;"",SUBTOTAL(9,D5:D6),"")</f>
        <v>36998</v>
      </c>
      <c r="E7" s="8">
        <f>IF(S7&lt;&gt;"",SUBTOTAL(9,E5:E6),"")</f>
        <v>39330</v>
      </c>
      <c r="F7" s="8">
        <f>IF(S7&lt;&gt;"",SUBTOTAL(9,F5:F6),"")</f>
        <v>827</v>
      </c>
      <c r="G7" s="8">
        <f>IF(S7&lt;&gt;"",SUBTOTAL(9,G5:G6),"")</f>
        <v>5145</v>
      </c>
      <c r="H7" s="8">
        <f>IF(S7&lt;&gt;"",SUBTOTAL(9,H5:H6),"")</f>
        <v>24974</v>
      </c>
      <c r="I7" s="8">
        <f>IF(S7&lt;&gt;"",SUBTOTAL(9,I5:I6),"")</f>
        <v>62401</v>
      </c>
      <c r="J7" s="8">
        <f>IF(S7&lt;&gt;"",SUBTOTAL(9,J5:J6),"")</f>
        <v>5695</v>
      </c>
      <c r="K7" s="8">
        <f>IF(S7&lt;&gt;"",SUBTOTAL(9,K5:K6),"")</f>
        <v>194347</v>
      </c>
      <c r="L7" s="12">
        <f>IF(S7&lt;&gt;"",SUBTOTAL(9,L5:L6),"")</f>
        <v>0</v>
      </c>
      <c r="M7" s="8">
        <f>IF(S7&lt;&gt;"",SUBTOTAL(9,M5:M6),"")</f>
        <v>0</v>
      </c>
      <c r="N7" s="8">
        <f>IF(S7&lt;&gt;"",SUBTOTAL(9,N5:N6),"")</f>
        <v>194347</v>
      </c>
      <c r="O7" s="8">
        <f>IF(S7&lt;&gt;"",SUBTOTAL(9,O5:O6),"")</f>
        <v>5607</v>
      </c>
      <c r="P7" s="8">
        <f>IF(S7&lt;&gt;"",SUBTOTAL(9,P5:P6),"")</f>
        <v>199954</v>
      </c>
      <c r="Q7" s="8">
        <f>IF(S7&lt;&gt;"",SUBTOTAL(9,Q5:Q6),"")</f>
        <v>12</v>
      </c>
      <c r="R7" s="8">
        <f>IF(S7&lt;&gt;"",SUBTOTAL(9,R5:R6),"")</f>
        <v>199966</v>
      </c>
      <c r="S7" s="13">
        <f>IF(COUNTBLANK(S5:S6)=0,MAX(S5:S6),"")</f>
        <v>41260.038194444445</v>
      </c>
    </row>
    <row r="8" spans="1:19" ht="18.75" customHeight="1">
      <c r="A8" s="7" t="s">
        <v>25</v>
      </c>
      <c r="B8" s="8">
        <v>1274</v>
      </c>
      <c r="C8" s="8">
        <v>2148</v>
      </c>
      <c r="D8" s="8">
        <v>4576</v>
      </c>
      <c r="E8" s="8">
        <v>7392</v>
      </c>
      <c r="F8" s="8">
        <v>179</v>
      </c>
      <c r="G8" s="8">
        <v>2932</v>
      </c>
      <c r="H8" s="8">
        <v>4230</v>
      </c>
      <c r="I8" s="8">
        <v>11561</v>
      </c>
      <c r="J8" s="8">
        <v>1103</v>
      </c>
      <c r="K8" s="8">
        <v>35395</v>
      </c>
      <c r="L8" s="9">
        <v>0</v>
      </c>
      <c r="M8" s="10">
        <v>0</v>
      </c>
      <c r="N8" s="10">
        <v>35395</v>
      </c>
      <c r="O8" s="10">
        <v>1280</v>
      </c>
      <c r="P8" s="10">
        <v>36675</v>
      </c>
      <c r="Q8" s="10">
        <v>2</v>
      </c>
      <c r="R8" s="10">
        <v>36677</v>
      </c>
      <c r="S8" s="11">
        <v>41259.977777777778</v>
      </c>
    </row>
    <row r="9" spans="1:19" ht="18.75" customHeight="1">
      <c r="A9" s="7" t="s">
        <v>26</v>
      </c>
      <c r="B9" s="8">
        <v>506</v>
      </c>
      <c r="C9" s="8">
        <v>677</v>
      </c>
      <c r="D9" s="8">
        <v>2661</v>
      </c>
      <c r="E9" s="8">
        <v>2444</v>
      </c>
      <c r="F9" s="8">
        <v>50</v>
      </c>
      <c r="G9" s="8">
        <v>442</v>
      </c>
      <c r="H9" s="8">
        <v>1695</v>
      </c>
      <c r="I9" s="8">
        <v>5002</v>
      </c>
      <c r="J9" s="8">
        <v>333</v>
      </c>
      <c r="K9" s="8">
        <v>13810</v>
      </c>
      <c r="L9" s="9">
        <v>0</v>
      </c>
      <c r="M9" s="10">
        <v>0</v>
      </c>
      <c r="N9" s="10">
        <v>13810</v>
      </c>
      <c r="O9" s="10">
        <v>422</v>
      </c>
      <c r="P9" s="10">
        <v>14232</v>
      </c>
      <c r="Q9" s="10">
        <v>0</v>
      </c>
      <c r="R9" s="10">
        <v>14232</v>
      </c>
      <c r="S9" s="11">
        <v>41259.96875</v>
      </c>
    </row>
    <row r="10" spans="1:19" ht="22.5" customHeight="1">
      <c r="A10" s="2" t="s">
        <v>27</v>
      </c>
      <c r="B10" s="8">
        <f>IF(S10&lt;&gt;"",SUBTOTAL(9,B8:B9),"")</f>
        <v>1780</v>
      </c>
      <c r="C10" s="8">
        <f>IF(S10&lt;&gt;"",SUBTOTAL(9,C8:C9),"")</f>
        <v>2825</v>
      </c>
      <c r="D10" s="8">
        <f>IF(S10&lt;&gt;"",SUBTOTAL(9,D8:D9),"")</f>
        <v>7237</v>
      </c>
      <c r="E10" s="8">
        <f>IF(S10&lt;&gt;"",SUBTOTAL(9,E8:E9),"")</f>
        <v>9836</v>
      </c>
      <c r="F10" s="8">
        <f>IF(S10&lt;&gt;"",SUBTOTAL(9,F8:F9),"")</f>
        <v>229</v>
      </c>
      <c r="G10" s="8">
        <f>IF(S10&lt;&gt;"",SUBTOTAL(9,G8:G9),"")</f>
        <v>3374</v>
      </c>
      <c r="H10" s="8">
        <f>IF(S10&lt;&gt;"",SUBTOTAL(9,H8:H9),"")</f>
        <v>5925</v>
      </c>
      <c r="I10" s="8">
        <f>IF(S10&lt;&gt;"",SUBTOTAL(9,I8:I9),"")</f>
        <v>16563</v>
      </c>
      <c r="J10" s="8">
        <f>IF(S10&lt;&gt;"",SUBTOTAL(9,J8:J9),"")</f>
        <v>1436</v>
      </c>
      <c r="K10" s="8">
        <f>IF(S10&lt;&gt;"",SUBTOTAL(9,K8:K9),"")</f>
        <v>49205</v>
      </c>
      <c r="L10" s="12">
        <f>IF(S10&lt;&gt;"",SUBTOTAL(9,L8:L9),"")</f>
        <v>0</v>
      </c>
      <c r="M10" s="8">
        <f>IF(S10&lt;&gt;"",SUBTOTAL(9,M8:M9),"")</f>
        <v>0</v>
      </c>
      <c r="N10" s="8">
        <f>IF(S10&lt;&gt;"",SUBTOTAL(9,N8:N9),"")</f>
        <v>49205</v>
      </c>
      <c r="O10" s="8">
        <f>IF(S10&lt;&gt;"",SUBTOTAL(9,O8:O9),"")</f>
        <v>1702</v>
      </c>
      <c r="P10" s="8">
        <f>IF(S10&lt;&gt;"",SUBTOTAL(9,P8:P9),"")</f>
        <v>50907</v>
      </c>
      <c r="Q10" s="8">
        <f>IF(S10&lt;&gt;"",SUBTOTAL(9,Q8:Q9),"")</f>
        <v>2</v>
      </c>
      <c r="R10" s="8">
        <f>IF(S10&lt;&gt;"",SUBTOTAL(9,R8:R9),"")</f>
        <v>50909</v>
      </c>
      <c r="S10" s="13">
        <f>IF(COUNTBLANK(S8:S9)=0,MAX(S8:S9),"")</f>
        <v>41259.977777777778</v>
      </c>
    </row>
    <row r="11" spans="1:19" ht="18.75" customHeight="1">
      <c r="A11" s="7" t="s">
        <v>28</v>
      </c>
      <c r="B11" s="8">
        <v>1063</v>
      </c>
      <c r="C11" s="8">
        <v>1253</v>
      </c>
      <c r="D11" s="8">
        <v>5054</v>
      </c>
      <c r="E11" s="8">
        <v>4602</v>
      </c>
      <c r="F11" s="8">
        <v>122</v>
      </c>
      <c r="G11" s="8">
        <v>789</v>
      </c>
      <c r="H11" s="8">
        <v>3463</v>
      </c>
      <c r="I11" s="8">
        <v>10167</v>
      </c>
      <c r="J11" s="8">
        <v>663</v>
      </c>
      <c r="K11" s="8">
        <v>27176</v>
      </c>
      <c r="L11" s="9">
        <v>0</v>
      </c>
      <c r="M11" s="10">
        <v>0</v>
      </c>
      <c r="N11" s="10">
        <v>27176</v>
      </c>
      <c r="O11" s="10">
        <v>857</v>
      </c>
      <c r="P11" s="10">
        <v>28033</v>
      </c>
      <c r="Q11" s="10">
        <v>0</v>
      </c>
      <c r="R11" s="10">
        <v>28033</v>
      </c>
      <c r="S11" s="11">
        <v>41259.977777777778</v>
      </c>
    </row>
    <row r="12" spans="1:19" ht="18.75" customHeight="1">
      <c r="A12" s="7" t="s">
        <v>29</v>
      </c>
      <c r="B12" s="8">
        <v>546</v>
      </c>
      <c r="C12" s="8">
        <v>693</v>
      </c>
      <c r="D12" s="8">
        <v>1780</v>
      </c>
      <c r="E12" s="8">
        <v>2621</v>
      </c>
      <c r="F12" s="8">
        <v>74</v>
      </c>
      <c r="G12" s="8">
        <v>1398</v>
      </c>
      <c r="H12" s="8">
        <v>1686</v>
      </c>
      <c r="I12" s="8">
        <v>6138</v>
      </c>
      <c r="J12" s="8">
        <v>414</v>
      </c>
      <c r="K12" s="8">
        <v>15350</v>
      </c>
      <c r="L12" s="9">
        <v>0</v>
      </c>
      <c r="M12" s="10">
        <v>0</v>
      </c>
      <c r="N12" s="10">
        <v>15350</v>
      </c>
      <c r="O12" s="10">
        <v>587</v>
      </c>
      <c r="P12" s="10">
        <v>15937</v>
      </c>
      <c r="Q12" s="10">
        <v>0</v>
      </c>
      <c r="R12" s="10">
        <v>15937</v>
      </c>
      <c r="S12" s="11">
        <v>41259.972916666666</v>
      </c>
    </row>
    <row r="13" spans="1:19" ht="18.75" customHeight="1">
      <c r="A13" s="7" t="s">
        <v>30</v>
      </c>
      <c r="B13" s="8">
        <v>1257</v>
      </c>
      <c r="C13" s="8">
        <v>1560</v>
      </c>
      <c r="D13" s="8">
        <v>3663</v>
      </c>
      <c r="E13" s="8">
        <v>5392</v>
      </c>
      <c r="F13" s="8">
        <v>109</v>
      </c>
      <c r="G13" s="8">
        <v>1949</v>
      </c>
      <c r="H13" s="8">
        <v>4216</v>
      </c>
      <c r="I13" s="8">
        <v>9835</v>
      </c>
      <c r="J13" s="8">
        <v>862</v>
      </c>
      <c r="K13" s="8">
        <v>28843</v>
      </c>
      <c r="L13" s="9">
        <v>0</v>
      </c>
      <c r="M13" s="10">
        <v>0</v>
      </c>
      <c r="N13" s="10">
        <v>28843</v>
      </c>
      <c r="O13" s="10">
        <v>1327</v>
      </c>
      <c r="P13" s="10">
        <v>30170</v>
      </c>
      <c r="Q13" s="10">
        <v>0</v>
      </c>
      <c r="R13" s="10">
        <v>30170</v>
      </c>
      <c r="S13" s="11">
        <v>41260.034722222219</v>
      </c>
    </row>
    <row r="14" spans="1:19" ht="18.75" customHeight="1">
      <c r="A14" s="7" t="s">
        <v>31</v>
      </c>
      <c r="B14" s="8">
        <v>710</v>
      </c>
      <c r="C14" s="8">
        <v>1145</v>
      </c>
      <c r="D14" s="8">
        <v>7050</v>
      </c>
      <c r="E14" s="8">
        <v>4167</v>
      </c>
      <c r="F14" s="8">
        <v>94</v>
      </c>
      <c r="G14" s="8">
        <v>781</v>
      </c>
      <c r="H14" s="8">
        <v>3371</v>
      </c>
      <c r="I14" s="8">
        <v>8876</v>
      </c>
      <c r="J14" s="8">
        <v>565</v>
      </c>
      <c r="K14" s="8">
        <v>26759</v>
      </c>
      <c r="L14" s="9">
        <v>0</v>
      </c>
      <c r="M14" s="10">
        <v>0</v>
      </c>
      <c r="N14" s="10">
        <v>26759</v>
      </c>
      <c r="O14" s="10">
        <v>1148</v>
      </c>
      <c r="P14" s="10">
        <v>27907</v>
      </c>
      <c r="Q14" s="10">
        <v>1</v>
      </c>
      <c r="R14" s="10">
        <v>27908</v>
      </c>
      <c r="S14" s="11">
        <v>41260.006944444445</v>
      </c>
    </row>
    <row r="15" spans="1:19" ht="18.75" customHeight="1">
      <c r="A15" s="7" t="s">
        <v>32</v>
      </c>
      <c r="B15" s="8">
        <v>718</v>
      </c>
      <c r="C15" s="8">
        <v>793</v>
      </c>
      <c r="D15" s="8">
        <v>3960</v>
      </c>
      <c r="E15" s="8">
        <v>3031</v>
      </c>
      <c r="F15" s="8">
        <v>50</v>
      </c>
      <c r="G15" s="8">
        <v>410</v>
      </c>
      <c r="H15" s="8">
        <v>2718</v>
      </c>
      <c r="I15" s="8">
        <v>5646</v>
      </c>
      <c r="J15" s="8">
        <v>365</v>
      </c>
      <c r="K15" s="8">
        <v>17691</v>
      </c>
      <c r="L15" s="9">
        <v>0</v>
      </c>
      <c r="M15" s="10">
        <v>0</v>
      </c>
      <c r="N15" s="10">
        <v>17691</v>
      </c>
      <c r="O15" s="10">
        <v>737</v>
      </c>
      <c r="P15" s="10">
        <v>18428</v>
      </c>
      <c r="Q15" s="10">
        <v>1</v>
      </c>
      <c r="R15" s="10">
        <v>18429</v>
      </c>
      <c r="S15" s="11">
        <v>41260.003472222219</v>
      </c>
    </row>
    <row r="16" spans="1:19" ht="18.75" customHeight="1">
      <c r="A16" s="7" t="s">
        <v>33</v>
      </c>
      <c r="B16" s="8">
        <v>1169</v>
      </c>
      <c r="C16" s="8">
        <v>1536</v>
      </c>
      <c r="D16" s="8">
        <v>4341</v>
      </c>
      <c r="E16" s="8">
        <v>5786</v>
      </c>
      <c r="F16" s="8">
        <v>186</v>
      </c>
      <c r="G16" s="8">
        <v>3203</v>
      </c>
      <c r="H16" s="8">
        <v>3861</v>
      </c>
      <c r="I16" s="8">
        <v>12025</v>
      </c>
      <c r="J16" s="8">
        <v>780</v>
      </c>
      <c r="K16" s="8">
        <v>32887</v>
      </c>
      <c r="L16" s="9">
        <v>0</v>
      </c>
      <c r="M16" s="10">
        <v>0</v>
      </c>
      <c r="N16" s="10">
        <v>32887</v>
      </c>
      <c r="O16" s="10">
        <v>1470</v>
      </c>
      <c r="P16" s="10">
        <v>34357</v>
      </c>
      <c r="Q16" s="10">
        <v>0</v>
      </c>
      <c r="R16" s="10">
        <v>34357</v>
      </c>
      <c r="S16" s="11">
        <v>41259.993750000001</v>
      </c>
    </row>
    <row r="17" spans="1:19" ht="18.75" customHeight="1">
      <c r="A17" s="7" t="s">
        <v>34</v>
      </c>
      <c r="B17" s="8">
        <v>281</v>
      </c>
      <c r="C17" s="8">
        <v>342</v>
      </c>
      <c r="D17" s="8">
        <v>1548</v>
      </c>
      <c r="E17" s="8">
        <v>1388</v>
      </c>
      <c r="F17" s="8">
        <v>35</v>
      </c>
      <c r="G17" s="8">
        <v>191</v>
      </c>
      <c r="H17" s="8">
        <v>1345</v>
      </c>
      <c r="I17" s="8">
        <v>3166</v>
      </c>
      <c r="J17" s="8">
        <v>167</v>
      </c>
      <c r="K17" s="8">
        <v>8463</v>
      </c>
      <c r="L17" s="9">
        <v>0</v>
      </c>
      <c r="M17" s="10">
        <v>0</v>
      </c>
      <c r="N17" s="10">
        <v>8463</v>
      </c>
      <c r="O17" s="10">
        <v>508</v>
      </c>
      <c r="P17" s="10">
        <v>8971</v>
      </c>
      <c r="Q17" s="10">
        <v>0</v>
      </c>
      <c r="R17" s="10">
        <v>8971</v>
      </c>
      <c r="S17" s="11">
        <v>41259.955555555556</v>
      </c>
    </row>
    <row r="18" spans="1:19" ht="18.75" customHeight="1">
      <c r="A18" s="7" t="s">
        <v>35</v>
      </c>
      <c r="B18" s="8">
        <v>395</v>
      </c>
      <c r="C18" s="8">
        <v>356</v>
      </c>
      <c r="D18" s="8">
        <v>1522</v>
      </c>
      <c r="E18" s="8">
        <v>1368</v>
      </c>
      <c r="F18" s="8">
        <v>26</v>
      </c>
      <c r="G18" s="8">
        <v>241</v>
      </c>
      <c r="H18" s="8">
        <v>1341</v>
      </c>
      <c r="I18" s="8">
        <v>3406</v>
      </c>
      <c r="J18" s="8">
        <v>181</v>
      </c>
      <c r="K18" s="8">
        <v>8836</v>
      </c>
      <c r="L18" s="9">
        <v>0</v>
      </c>
      <c r="M18" s="10">
        <v>0</v>
      </c>
      <c r="N18" s="10">
        <v>8836</v>
      </c>
      <c r="O18" s="10">
        <v>391</v>
      </c>
      <c r="P18" s="10">
        <v>9227</v>
      </c>
      <c r="Q18" s="10">
        <v>0</v>
      </c>
      <c r="R18" s="10">
        <v>9227</v>
      </c>
      <c r="S18" s="11">
        <v>41259.938888888886</v>
      </c>
    </row>
    <row r="19" spans="1:19" ht="18.75" customHeight="1">
      <c r="A19" s="7" t="s">
        <v>36</v>
      </c>
      <c r="B19" s="8">
        <v>484</v>
      </c>
      <c r="C19" s="8">
        <v>655</v>
      </c>
      <c r="D19" s="8">
        <v>3013</v>
      </c>
      <c r="E19" s="8">
        <v>2370</v>
      </c>
      <c r="F19" s="8">
        <v>54</v>
      </c>
      <c r="G19" s="8">
        <v>391</v>
      </c>
      <c r="H19" s="8">
        <v>1664</v>
      </c>
      <c r="I19" s="8">
        <v>4298</v>
      </c>
      <c r="J19" s="8">
        <v>336</v>
      </c>
      <c r="K19" s="8">
        <v>13265</v>
      </c>
      <c r="L19" s="9">
        <v>0</v>
      </c>
      <c r="M19" s="10">
        <v>0</v>
      </c>
      <c r="N19" s="10">
        <v>13265</v>
      </c>
      <c r="O19" s="10">
        <v>620</v>
      </c>
      <c r="P19" s="10">
        <v>13885</v>
      </c>
      <c r="Q19" s="10">
        <v>0</v>
      </c>
      <c r="R19" s="10">
        <v>13885</v>
      </c>
      <c r="S19" s="11">
        <v>41260.01666666667</v>
      </c>
    </row>
    <row r="20" spans="1:19" ht="18.75" customHeight="1">
      <c r="A20" s="7" t="s">
        <v>37</v>
      </c>
      <c r="B20" s="8">
        <v>89</v>
      </c>
      <c r="C20" s="8">
        <v>92</v>
      </c>
      <c r="D20" s="8">
        <v>349</v>
      </c>
      <c r="E20" s="8">
        <v>256</v>
      </c>
      <c r="F20" s="8">
        <v>1</v>
      </c>
      <c r="G20" s="8">
        <v>69</v>
      </c>
      <c r="H20" s="8">
        <v>391</v>
      </c>
      <c r="I20" s="8">
        <v>556</v>
      </c>
      <c r="J20" s="8">
        <v>58</v>
      </c>
      <c r="K20" s="8">
        <v>1861</v>
      </c>
      <c r="L20" s="9">
        <v>0</v>
      </c>
      <c r="M20" s="10">
        <v>0</v>
      </c>
      <c r="N20" s="10">
        <v>1861</v>
      </c>
      <c r="O20" s="10">
        <v>71</v>
      </c>
      <c r="P20" s="10">
        <v>1932</v>
      </c>
      <c r="Q20" s="10">
        <v>1</v>
      </c>
      <c r="R20" s="10">
        <v>1933</v>
      </c>
      <c r="S20" s="11">
        <v>41259.975694444445</v>
      </c>
    </row>
    <row r="21" spans="1:19" ht="18.75" customHeight="1">
      <c r="A21" s="7" t="s">
        <v>38</v>
      </c>
      <c r="B21" s="8">
        <v>215</v>
      </c>
      <c r="C21" s="8">
        <v>470</v>
      </c>
      <c r="D21" s="8">
        <v>1237</v>
      </c>
      <c r="E21" s="8">
        <v>1609</v>
      </c>
      <c r="F21" s="8">
        <v>58</v>
      </c>
      <c r="G21" s="8">
        <v>209</v>
      </c>
      <c r="H21" s="8">
        <v>1081</v>
      </c>
      <c r="I21" s="8">
        <v>2490</v>
      </c>
      <c r="J21" s="8">
        <v>232</v>
      </c>
      <c r="K21" s="8">
        <v>7601</v>
      </c>
      <c r="L21" s="9">
        <v>0</v>
      </c>
      <c r="M21" s="10">
        <v>0</v>
      </c>
      <c r="N21" s="10">
        <v>7601</v>
      </c>
      <c r="O21" s="10">
        <v>251</v>
      </c>
      <c r="P21" s="10">
        <v>7852</v>
      </c>
      <c r="Q21" s="10">
        <v>0</v>
      </c>
      <c r="R21" s="10">
        <v>7852</v>
      </c>
      <c r="S21" s="11">
        <v>41259.95208333333</v>
      </c>
    </row>
    <row r="22" spans="1:19" ht="18.75" customHeight="1">
      <c r="A22" s="7" t="s">
        <v>39</v>
      </c>
      <c r="B22" s="8">
        <v>464</v>
      </c>
      <c r="C22" s="8">
        <v>527</v>
      </c>
      <c r="D22" s="8">
        <v>2703</v>
      </c>
      <c r="E22" s="8">
        <v>2063</v>
      </c>
      <c r="F22" s="8">
        <v>69</v>
      </c>
      <c r="G22" s="8">
        <v>430</v>
      </c>
      <c r="H22" s="8">
        <v>1360</v>
      </c>
      <c r="I22" s="8">
        <v>4759</v>
      </c>
      <c r="J22" s="8">
        <v>332</v>
      </c>
      <c r="K22" s="8">
        <v>12707</v>
      </c>
      <c r="L22" s="9">
        <v>0</v>
      </c>
      <c r="M22" s="10">
        <v>0</v>
      </c>
      <c r="N22" s="10">
        <v>12707</v>
      </c>
      <c r="O22" s="10">
        <v>453</v>
      </c>
      <c r="P22" s="10">
        <v>13160</v>
      </c>
      <c r="Q22" s="10">
        <v>0</v>
      </c>
      <c r="R22" s="10">
        <v>13160</v>
      </c>
      <c r="S22" s="11">
        <v>41259.996527777781</v>
      </c>
    </row>
    <row r="23" spans="1:19" ht="18.75" customHeight="1">
      <c r="A23" s="7" t="s">
        <v>40</v>
      </c>
      <c r="B23" s="8">
        <v>216</v>
      </c>
      <c r="C23" s="8">
        <v>233</v>
      </c>
      <c r="D23" s="8">
        <v>667</v>
      </c>
      <c r="E23" s="8">
        <v>846</v>
      </c>
      <c r="F23" s="8">
        <v>26</v>
      </c>
      <c r="G23" s="8">
        <v>316</v>
      </c>
      <c r="H23" s="8">
        <v>602</v>
      </c>
      <c r="I23" s="8">
        <v>1756</v>
      </c>
      <c r="J23" s="8">
        <v>148</v>
      </c>
      <c r="K23" s="8">
        <v>4810</v>
      </c>
      <c r="L23" s="9">
        <v>0</v>
      </c>
      <c r="M23" s="10">
        <v>0</v>
      </c>
      <c r="N23" s="10">
        <v>4810</v>
      </c>
      <c r="O23" s="10">
        <v>171</v>
      </c>
      <c r="P23" s="10">
        <v>4981</v>
      </c>
      <c r="Q23" s="10">
        <v>0</v>
      </c>
      <c r="R23" s="10">
        <v>4981</v>
      </c>
      <c r="S23" s="11">
        <v>41259.934027777781</v>
      </c>
    </row>
    <row r="24" spans="1:19" ht="18.75" customHeight="1">
      <c r="A24" s="7" t="s">
        <v>41</v>
      </c>
      <c r="B24" s="8">
        <v>333</v>
      </c>
      <c r="C24" s="8">
        <v>538</v>
      </c>
      <c r="D24" s="8">
        <v>1442</v>
      </c>
      <c r="E24" s="8">
        <v>2031</v>
      </c>
      <c r="F24" s="8">
        <v>52</v>
      </c>
      <c r="G24" s="8">
        <v>1597</v>
      </c>
      <c r="H24" s="8">
        <v>1200</v>
      </c>
      <c r="I24" s="8">
        <v>3795</v>
      </c>
      <c r="J24" s="8">
        <v>293</v>
      </c>
      <c r="K24" s="8">
        <v>11281</v>
      </c>
      <c r="L24" s="9">
        <v>0</v>
      </c>
      <c r="M24" s="10">
        <v>0</v>
      </c>
      <c r="N24" s="10">
        <v>11281</v>
      </c>
      <c r="O24" s="10">
        <v>479</v>
      </c>
      <c r="P24" s="10">
        <v>11760</v>
      </c>
      <c r="Q24" s="10">
        <v>1</v>
      </c>
      <c r="R24" s="10">
        <v>11761</v>
      </c>
      <c r="S24" s="11">
        <v>41259.935416666667</v>
      </c>
    </row>
    <row r="25" spans="1:19" ht="18.75" customHeight="1">
      <c r="A25" s="7" t="s">
        <v>42</v>
      </c>
      <c r="B25" s="8">
        <v>368</v>
      </c>
      <c r="C25" s="8">
        <v>418</v>
      </c>
      <c r="D25" s="8">
        <v>1183</v>
      </c>
      <c r="E25" s="8">
        <v>1452</v>
      </c>
      <c r="F25" s="8">
        <v>30</v>
      </c>
      <c r="G25" s="8">
        <v>542</v>
      </c>
      <c r="H25" s="8">
        <v>1082</v>
      </c>
      <c r="I25" s="8">
        <v>3552</v>
      </c>
      <c r="J25" s="8">
        <v>205</v>
      </c>
      <c r="K25" s="8">
        <v>8832</v>
      </c>
      <c r="L25" s="9">
        <v>0</v>
      </c>
      <c r="M25" s="10">
        <v>0</v>
      </c>
      <c r="N25" s="10">
        <v>8832</v>
      </c>
      <c r="O25" s="10">
        <v>461</v>
      </c>
      <c r="P25" s="10">
        <v>9293</v>
      </c>
      <c r="Q25" s="10">
        <v>0</v>
      </c>
      <c r="R25" s="10">
        <v>9293</v>
      </c>
      <c r="S25" s="11">
        <v>41259.979166666664</v>
      </c>
    </row>
    <row r="26" spans="1:19" ht="26.25" customHeight="1">
      <c r="A26" s="2" t="s">
        <v>43</v>
      </c>
      <c r="B26" s="8">
        <f t="shared" ref="B26:R26" si="0">SUBTOTAL(9,B5:B25)</f>
        <v>18688</v>
      </c>
      <c r="C26" s="8">
        <f t="shared" si="0"/>
        <v>23813</v>
      </c>
      <c r="D26" s="8">
        <f t="shared" si="0"/>
        <v>83747</v>
      </c>
      <c r="E26" s="8">
        <f t="shared" si="0"/>
        <v>88148</v>
      </c>
      <c r="F26" s="8">
        <f t="shared" si="0"/>
        <v>2042</v>
      </c>
      <c r="G26" s="8">
        <f t="shared" si="0"/>
        <v>21035</v>
      </c>
      <c r="H26" s="8">
        <f t="shared" si="0"/>
        <v>60280</v>
      </c>
      <c r="I26" s="8">
        <f t="shared" si="0"/>
        <v>159429</v>
      </c>
      <c r="J26" s="8">
        <f t="shared" si="0"/>
        <v>12732</v>
      </c>
      <c r="K26" s="8">
        <f t="shared" si="0"/>
        <v>469914</v>
      </c>
      <c r="L26" s="14">
        <f t="shared" si="0"/>
        <v>0</v>
      </c>
      <c r="M26" s="10">
        <f t="shared" si="0"/>
        <v>0</v>
      </c>
      <c r="N26" s="10">
        <f t="shared" si="0"/>
        <v>469914</v>
      </c>
      <c r="O26" s="10">
        <f t="shared" si="0"/>
        <v>16840</v>
      </c>
      <c r="P26" s="10">
        <f t="shared" si="0"/>
        <v>486754</v>
      </c>
      <c r="Q26" s="10">
        <f t="shared" si="0"/>
        <v>18</v>
      </c>
      <c r="R26" s="10">
        <f t="shared" si="0"/>
        <v>486772</v>
      </c>
      <c r="S26" s="15" t="s">
        <v>44</v>
      </c>
    </row>
    <row r="28" spans="1:19">
      <c r="A28" s="1" t="s">
        <v>45</v>
      </c>
      <c r="B28" s="1"/>
      <c r="C28" s="1"/>
      <c r="D28" s="1"/>
      <c r="E28" s="1"/>
      <c r="F28" s="1"/>
      <c r="G28" s="1"/>
      <c r="H28" s="1"/>
    </row>
    <row r="29" spans="1:19">
      <c r="A29" s="1" t="s">
        <v>46</v>
      </c>
      <c r="B29" s="1"/>
      <c r="C29" s="1"/>
      <c r="D29" s="1"/>
      <c r="E29" s="1"/>
      <c r="F29" s="1"/>
      <c r="G29" s="1"/>
      <c r="H29" s="1"/>
    </row>
  </sheetData>
  <mergeCells count="7">
    <mergeCell ref="A3:B3"/>
    <mergeCell ref="A1:C1"/>
    <mergeCell ref="D1:Q1"/>
    <mergeCell ref="R1:S1"/>
    <mergeCell ref="A2:C2"/>
    <mergeCell ref="D2:P2"/>
    <mergeCell ref="Q2:S2"/>
  </mergeCells>
  <phoneticPr fontId="1"/>
  <pageMargins left="0.5" right="0.5" top="0.79" bottom="0.7" header="0.45" footer="0.51"/>
  <pageSetup paperSize="9" scale="62" fitToHeight="0" orientation="landscape" horizontalDpi="300" verticalDpi="300" r:id="rId1"/>
  <headerFooter alignWithMargins="0">
    <oddHeader>&amp;L第5号様式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cp:lastPrinted>2012-12-27T00:37:58Z</cp:lastPrinted>
  <dcterms:created xsi:type="dcterms:W3CDTF">2012-12-27T00:31:57Z</dcterms:created>
  <dcterms:modified xsi:type="dcterms:W3CDTF">2018-03-22T09:34:08Z</dcterms:modified>
</cp:coreProperties>
</file>